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15" tabRatio="827" activeTab="0"/>
  </bookViews>
  <sheets>
    <sheet name="附件1" sheetId="1" r:id="rId1"/>
    <sheet name="附件2" sheetId="2" r:id="rId2"/>
  </sheets>
  <definedNames>
    <definedName name="_xlnm.Print_Area" localSheetId="0">'附件1'!$A$1:$F$133</definedName>
    <definedName name="_xlnm.Print_Area" localSheetId="1">'附件2'!$A$1:$E$46</definedName>
    <definedName name="_xlnm.Print_Titles" localSheetId="0">'附件1'!$3:$4</definedName>
    <definedName name="_xlnm.Print_Titles" localSheetId="1">'附件2'!$4:$5</definedName>
  </definedNames>
  <calcPr fullCalcOnLoad="1" fullPrecision="0"/>
</workbook>
</file>

<file path=xl/sharedStrings.xml><?xml version="1.0" encoding="utf-8"?>
<sst xmlns="http://schemas.openxmlformats.org/spreadsheetml/2006/main" count="200" uniqueCount="127">
  <si>
    <t>附件1</t>
  </si>
  <si>
    <t>提前下达2021年自治区农机专项资金分配表（非统筹整合类）</t>
  </si>
  <si>
    <t>资金类型：非统筹整合类资金                                               单位：万元</t>
  </si>
  <si>
    <t>市县</t>
  </si>
  <si>
    <t>合计</t>
  </si>
  <si>
    <t>农机购置补贴资金（非统筹整合类,列2130122）</t>
  </si>
  <si>
    <t>高效机收糖料蔗生产全程机械化示范基地建设后补助项目（非统筹整合类,列2130122）</t>
  </si>
  <si>
    <t>定点扶贫和县域经济
（非统筹整合类,列2130199）</t>
  </si>
  <si>
    <t>备注</t>
  </si>
  <si>
    <t>全区合计</t>
  </si>
  <si>
    <t>全区市本级小计</t>
  </si>
  <si>
    <t>全区城区小计</t>
  </si>
  <si>
    <t>全区县(市)小计</t>
  </si>
  <si>
    <t>全区市管县小计</t>
  </si>
  <si>
    <t>全区自治区直管县小计</t>
  </si>
  <si>
    <t>南宁市小计</t>
  </si>
  <si>
    <t xml:space="preserve"> 南宁市本级小计</t>
  </si>
  <si>
    <t xml:space="preserve">  南宁市直</t>
  </si>
  <si>
    <t>东盟区</t>
  </si>
  <si>
    <t xml:space="preserve">  城区小计</t>
  </si>
  <si>
    <t>兴宁区</t>
  </si>
  <si>
    <t>青秀区</t>
  </si>
  <si>
    <t>武鸣区</t>
  </si>
  <si>
    <t xml:space="preserve"> 县级小计</t>
  </si>
  <si>
    <t xml:space="preserve">  市管县小计</t>
  </si>
  <si>
    <t xml:space="preserve">横县 </t>
  </si>
  <si>
    <t>柳州市小计</t>
  </si>
  <si>
    <t xml:space="preserve"> 柳州市本级</t>
  </si>
  <si>
    <t>柳州市直</t>
  </si>
  <si>
    <t>鱼峰区</t>
  </si>
  <si>
    <t>柳南区</t>
  </si>
  <si>
    <t>柳江区</t>
  </si>
  <si>
    <t>柳城县</t>
  </si>
  <si>
    <t>鹿寨县</t>
  </si>
  <si>
    <t>梧州市小计</t>
  </si>
  <si>
    <t xml:space="preserve"> 梧州市本级</t>
  </si>
  <si>
    <t xml:space="preserve">  梧州市直</t>
  </si>
  <si>
    <t xml:space="preserve">藤县 </t>
  </si>
  <si>
    <t xml:space="preserve">  自治区直管县小计</t>
  </si>
  <si>
    <t xml:space="preserve">岑溪市 </t>
  </si>
  <si>
    <t>北海市小计</t>
  </si>
  <si>
    <t xml:space="preserve"> 北海市本级</t>
  </si>
  <si>
    <t xml:space="preserve">  北海市直</t>
  </si>
  <si>
    <t>银海区</t>
  </si>
  <si>
    <t>铁山港区</t>
  </si>
  <si>
    <t>合浦县</t>
  </si>
  <si>
    <t>防城港市小计</t>
  </si>
  <si>
    <t xml:space="preserve"> 防城港市本级</t>
  </si>
  <si>
    <t xml:space="preserve">  防城港市直</t>
  </si>
  <si>
    <t>上思县</t>
  </si>
  <si>
    <t>钦州市小计</t>
  </si>
  <si>
    <t xml:space="preserve"> 钦州市本级</t>
  </si>
  <si>
    <t>钦州市直</t>
  </si>
  <si>
    <t>钦北区</t>
  </si>
  <si>
    <t>浦北县</t>
  </si>
  <si>
    <t>灵山县</t>
  </si>
  <si>
    <t>贵港市小计</t>
  </si>
  <si>
    <t xml:space="preserve"> 贵港市本级</t>
  </si>
  <si>
    <t xml:space="preserve">  贵港市直</t>
  </si>
  <si>
    <t>港北区</t>
  </si>
  <si>
    <t>港南区</t>
  </si>
  <si>
    <t>桂平市</t>
  </si>
  <si>
    <t>玉林市小计</t>
  </si>
  <si>
    <t xml:space="preserve"> 玉林市本级</t>
  </si>
  <si>
    <t>玉林市直</t>
  </si>
  <si>
    <t>玉州区</t>
  </si>
  <si>
    <t>北流市</t>
  </si>
  <si>
    <t>贺州市小计</t>
  </si>
  <si>
    <t xml:space="preserve"> 贺州市本级</t>
  </si>
  <si>
    <t xml:space="preserve">  贺州市直</t>
  </si>
  <si>
    <t>钟山县</t>
  </si>
  <si>
    <t>富川县</t>
  </si>
  <si>
    <t>百色市小计</t>
  </si>
  <si>
    <t xml:space="preserve"> 百色市本级</t>
  </si>
  <si>
    <t xml:space="preserve">  百色市直</t>
  </si>
  <si>
    <t>田阳区</t>
  </si>
  <si>
    <t>田东县</t>
  </si>
  <si>
    <t>平果市</t>
  </si>
  <si>
    <t>河池市小计</t>
  </si>
  <si>
    <t xml:space="preserve"> 河池市本级</t>
  </si>
  <si>
    <t xml:space="preserve">  河池市直</t>
  </si>
  <si>
    <t>金城江区</t>
  </si>
  <si>
    <t>天峨县</t>
  </si>
  <si>
    <t>都安县</t>
  </si>
  <si>
    <t>大化县</t>
  </si>
  <si>
    <t>来宾市小计</t>
  </si>
  <si>
    <t xml:space="preserve"> 来宾市本级</t>
  </si>
  <si>
    <t xml:space="preserve">  来宾市直</t>
  </si>
  <si>
    <t>兴宾区</t>
  </si>
  <si>
    <t>象州县</t>
  </si>
  <si>
    <t>武宣县</t>
  </si>
  <si>
    <t>崇左市小计</t>
  </si>
  <si>
    <t xml:space="preserve"> 崇左市本级</t>
  </si>
  <si>
    <t xml:space="preserve">  崇左市直</t>
  </si>
  <si>
    <t>江州区</t>
  </si>
  <si>
    <t>大新县</t>
  </si>
  <si>
    <t>龙州县</t>
  </si>
  <si>
    <t>宁明县</t>
  </si>
  <si>
    <t>扶绥县</t>
  </si>
  <si>
    <t>凭祥市</t>
  </si>
  <si>
    <t>区直单位小计</t>
  </si>
  <si>
    <t xml:space="preserve">  自治区农垦局小计</t>
  </si>
  <si>
    <t xml:space="preserve">  广西农业信贷担保有限公司小计</t>
  </si>
  <si>
    <t xml:space="preserve">  自治区妇女联合会小计</t>
  </si>
  <si>
    <t xml:space="preserve">  自治区农业厅农业厅小计</t>
  </si>
  <si>
    <t>附件2</t>
  </si>
  <si>
    <t>提前下达2021年自治区农机专项资金分配表
（统筹整合类）</t>
  </si>
  <si>
    <t xml:space="preserve">资金类型：统筹整合类资金                                </t>
  </si>
  <si>
    <t>单位：万元</t>
  </si>
  <si>
    <t>全区优势特色农作物生产全程机械化创新示范基地建设
（统筹整合类,列2130122）</t>
  </si>
  <si>
    <t>非贫困县</t>
  </si>
  <si>
    <t>贫困县</t>
  </si>
  <si>
    <t>桂林市小计（A=B+E）</t>
  </si>
  <si>
    <t xml:space="preserve"> 县级小计(E=F+G)</t>
  </si>
  <si>
    <t xml:space="preserve">  市管县小计(F)</t>
  </si>
  <si>
    <t>灵川县</t>
  </si>
  <si>
    <t xml:space="preserve"> 自治区直管县小计(G)</t>
  </si>
  <si>
    <t>全州县</t>
  </si>
  <si>
    <t>灌阳县</t>
  </si>
  <si>
    <t>龙胜县</t>
  </si>
  <si>
    <t>苍梧县</t>
  </si>
  <si>
    <t>博白县</t>
  </si>
  <si>
    <t>右江区</t>
  </si>
  <si>
    <t>乐业县</t>
  </si>
  <si>
    <t>西林县</t>
  </si>
  <si>
    <t>南丹县</t>
  </si>
  <si>
    <t>天等县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</si>
</sst>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&quot;\&quot;&quot;\&quot;&quot;\&quot;&quot;\&quot;\-#,##0"/>
    <numFmt numFmtId="177" formatCode="_([$€-2]* #,##0.00_);_([$€-2]* \(#,##0.00\);_([$€-2]* &quot;-&quot;??_)"/>
    <numFmt numFmtId="178" formatCode="#,##0.00&quot;￥&quot;;[Red]\-#,##0.00&quot;￥&quot;"/>
    <numFmt numFmtId="179" formatCode="#,##0.00&quot;￥&quot;;\-#,##0.00&quot;￥&quot;"/>
    <numFmt numFmtId="180" formatCode="_(&quot;$&quot;* #,##0_);_(&quot;$&quot;* \(#,##0\);_(&quot;$&quot;* &quot;-&quot;_);_(@_)"/>
    <numFmt numFmtId="181" formatCode="_-* #,##0&quot;￥&quot;_-;\-* #,##0&quot;￥&quot;_-;_-* &quot;-&quot;&quot;￥&quot;_-;_-@_-"/>
    <numFmt numFmtId="182" formatCode="mmm/dd/yyyy;_-\ &quot;N/A&quot;_-;_-\ &quot;-&quot;_-"/>
    <numFmt numFmtId="183" formatCode="_-#,###,_-;\(#,###,\);_-\ \ &quot;-&quot;_-;_-@_-"/>
    <numFmt numFmtId="184" formatCode="0.0%"/>
    <numFmt numFmtId="185" formatCode="0.000%"/>
    <numFmt numFmtId="186" formatCode="_-#,###.00,_-;\(#,###.00,\);_-\ \ &quot;-&quot;_-;_-@_-"/>
    <numFmt numFmtId="187" formatCode="#,##0.0"/>
    <numFmt numFmtId="188" formatCode="_-* #,##0_-;\-* #,##0_-;_-* &quot;-&quot;_-;_-@_-"/>
    <numFmt numFmtId="189" formatCode="_-#,##0_-;\(#,##0\);_-\ \ &quot;-&quot;_-;_-@_-"/>
    <numFmt numFmtId="190" formatCode="_-#,##0.00_-;\(#,##0.00\);_-\ \ &quot;-&quot;_-;_-@_-"/>
    <numFmt numFmtId="191" formatCode="mmm/yyyy;_-\ &quot;N/A&quot;_-;_-\ &quot;-&quot;_-"/>
    <numFmt numFmtId="192" formatCode="_-#,##0%_-;\(#,##0%\);_-\ &quot;-&quot;_-"/>
    <numFmt numFmtId="193" formatCode="_-#0&quot;.&quot;0,_-;\(#0&quot;.&quot;0,\);_-\ \ &quot;-&quot;_-;_-@_-"/>
    <numFmt numFmtId="194" formatCode="_-#0&quot;.&quot;0000_-;\(#0&quot;.&quot;0000\);_-\ \ &quot;-&quot;_-;_-@_-"/>
    <numFmt numFmtId="195" formatCode="_-* #,##0.00&quot;￥&quot;_-;\-* #,##0.00&quot;￥&quot;_-;_-* &quot;-&quot;??&quot;￥&quot;_-;_-@_-"/>
    <numFmt numFmtId="196" formatCode="_-* #,##0.00_-;\-* #,##0.00_-;_-* &quot;-&quot;??_-;_-@_-"/>
    <numFmt numFmtId="197" formatCode="_(&quot;$&quot;* #,##0.00_);_(&quot;$&quot;* \(#,##0.00\);_(&quot;$&quot;* &quot;-&quot;??_);_(@_)"/>
    <numFmt numFmtId="198" formatCode="&quot;$&quot;#,##0;\-&quot;$&quot;#,##0"/>
    <numFmt numFmtId="199" formatCode="_-* #,##0_-;\-* #,##0_-;_-* &quot;-&quot;??_-;_-@_-"/>
    <numFmt numFmtId="200" formatCode="#,##0\ &quot; &quot;;\(#,##0\)\ ;&quot;—&quot;&quot; &quot;&quot; &quot;&quot; &quot;&quot; &quot;"/>
    <numFmt numFmtId="201" formatCode="_(&quot;$&quot;* #,##0_);_(&quot;$&quot;* \(#,##0\);_(&quot;$&quot;* &quot;-&quot;??_);_(@_)"/>
    <numFmt numFmtId="202" formatCode="mmm\ dd\,\ yy"/>
    <numFmt numFmtId="203" formatCode="_(&quot;$&quot;* #,##0.0_);_(&quot;$&quot;* \(#,##0.0\);_(&quot;$&quot;* &quot;-&quot;??_);_(@_)"/>
    <numFmt numFmtId="204" formatCode="mm/dd/yy_)"/>
    <numFmt numFmtId="205" formatCode="0.00_);[Red]\(0.00\)"/>
    <numFmt numFmtId="206" formatCode="0.00_ "/>
  </numFmts>
  <fonts count="104">
    <font>
      <sz val="11"/>
      <color theme="1"/>
      <name val="Calibri"/>
      <family val="0"/>
    </font>
    <font>
      <sz val="11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name val="ＭＳ Ｐゴシック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0"/>
      <color indexed="16"/>
      <name val="MS Serif"/>
      <family val="2"/>
    </font>
    <font>
      <sz val="10"/>
      <name val="MS Sans Serif"/>
      <family val="2"/>
    </font>
    <font>
      <sz val="11"/>
      <color indexed="42"/>
      <name val="宋体"/>
      <family val="0"/>
    </font>
    <font>
      <i/>
      <sz val="12"/>
      <name val="Times New Roman"/>
      <family val="1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1"/>
      <name val="Helv"/>
      <family val="2"/>
    </font>
    <font>
      <b/>
      <sz val="8"/>
      <color indexed="8"/>
      <name val="Helv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Tahoma"/>
      <family val="2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2"/>
      <name val="???"/>
      <family val="2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2"/>
      <name val="MS Sans Serif"/>
      <family val="2"/>
    </font>
    <font>
      <sz val="20"/>
      <name val="Letter Gothic (W1)"/>
      <family val="2"/>
    </font>
    <font>
      <sz val="18"/>
      <name val="Times New Roman"/>
      <family val="1"/>
    </font>
    <font>
      <sz val="10"/>
      <name val="Courier"/>
      <family val="2"/>
    </font>
    <font>
      <sz val="10"/>
      <color indexed="20"/>
      <name val="宋体"/>
      <family val="0"/>
    </font>
    <font>
      <sz val="10"/>
      <color indexed="8"/>
      <name val="Arial"/>
      <family val="2"/>
    </font>
    <font>
      <b/>
      <sz val="18"/>
      <color indexed="49"/>
      <name val="宋体"/>
      <family val="0"/>
    </font>
    <font>
      <b/>
      <sz val="15"/>
      <color indexed="56"/>
      <name val="宋体"/>
      <family val="0"/>
    </font>
    <font>
      <sz val="11"/>
      <color indexed="20"/>
      <name val="Tahoma"/>
      <family val="2"/>
    </font>
    <font>
      <u val="singleAccounting"/>
      <vertAlign val="subscript"/>
      <sz val="10"/>
      <name val="Times New Roman"/>
      <family val="1"/>
    </font>
    <font>
      <sz val="10"/>
      <color indexed="17"/>
      <name val="宋体"/>
      <family val="0"/>
    </font>
    <font>
      <b/>
      <sz val="8"/>
      <name val="Arial"/>
      <family val="2"/>
    </font>
    <font>
      <b/>
      <sz val="12"/>
      <name val="Helv"/>
      <family val="2"/>
    </font>
    <font>
      <sz val="11"/>
      <color indexed="60"/>
      <name val="宋体"/>
      <family val="0"/>
    </font>
    <font>
      <sz val="8"/>
      <name val="Arial"/>
      <family val="2"/>
    </font>
    <font>
      <b/>
      <sz val="13"/>
      <color indexed="56"/>
      <name val="宋体"/>
      <family val="0"/>
    </font>
    <font>
      <i/>
      <sz val="9"/>
      <name val="Times New Roman"/>
      <family val="1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b/>
      <sz val="18"/>
      <color indexed="56"/>
      <name val="宋体"/>
      <family val="0"/>
    </font>
    <font>
      <b/>
      <sz val="15"/>
      <color indexed="49"/>
      <name val="宋体"/>
      <family val="0"/>
    </font>
    <font>
      <sz val="10"/>
      <name val="MS Serif"/>
      <family val="2"/>
    </font>
    <font>
      <sz val="12"/>
      <name val="MS Sans Serif"/>
      <family val="2"/>
    </font>
    <font>
      <sz val="7"/>
      <name val="Small Fonts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0"/>
      <name val="Tms Rmn"/>
      <family val="2"/>
    </font>
    <font>
      <b/>
      <sz val="14"/>
      <color indexed="9"/>
      <name val="Times New Roman"/>
      <family val="1"/>
    </font>
    <font>
      <b/>
      <sz val="10"/>
      <name val="Helv"/>
      <family val="2"/>
    </font>
    <font>
      <u val="single"/>
      <sz val="12"/>
      <color indexed="36"/>
      <name val="宋体"/>
      <family val="0"/>
    </font>
    <font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name val="蹈框"/>
      <family val="0"/>
    </font>
    <font>
      <sz val="12"/>
      <name val="바탕체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</fonts>
  <fills count="6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0" borderId="1" applyNumberFormat="0" applyFill="0" applyAlignment="0" applyProtection="0"/>
    <xf numFmtId="0" fontId="85" fillId="3" borderId="2" applyNumberFormat="0" applyAlignment="0" applyProtection="0"/>
    <xf numFmtId="44" fontId="0" fillId="0" borderId="0" applyFont="0" applyFill="0" applyBorder="0" applyAlignment="0" applyProtection="0"/>
    <xf numFmtId="0" fontId="27" fillId="0" borderId="0">
      <alignment/>
      <protection/>
    </xf>
    <xf numFmtId="0" fontId="31" fillId="0" borderId="0">
      <alignment horizontal="center" wrapText="1"/>
      <protection locked="0"/>
    </xf>
    <xf numFmtId="0" fontId="13" fillId="0" borderId="0">
      <alignment/>
      <protection/>
    </xf>
    <xf numFmtId="41" fontId="0" fillId="0" borderId="0" applyFont="0" applyFill="0" applyBorder="0" applyAlignment="0" applyProtection="0"/>
    <xf numFmtId="0" fontId="36" fillId="4" borderId="3" applyNumberFormat="0" applyAlignment="0" applyProtection="0"/>
    <xf numFmtId="0" fontId="0" fillId="5" borderId="0" applyNumberFormat="0" applyBorder="0" applyAlignment="0" applyProtection="0"/>
    <xf numFmtId="0" fontId="86" fillId="6" borderId="0" applyNumberFormat="0" applyBorder="0" applyAlignment="0" applyProtection="0"/>
    <xf numFmtId="43" fontId="0" fillId="0" borderId="0" applyFont="0" applyFill="0" applyBorder="0" applyAlignment="0" applyProtection="0"/>
    <xf numFmtId="0" fontId="87" fillId="7" borderId="0" applyNumberFormat="0" applyBorder="0" applyAlignment="0" applyProtection="0"/>
    <xf numFmtId="0" fontId="8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11" fillId="0" borderId="0">
      <alignment/>
      <protection/>
    </xf>
    <xf numFmtId="0" fontId="5" fillId="0" borderId="0">
      <alignment/>
      <protection/>
    </xf>
    <xf numFmtId="0" fontId="0" fillId="8" borderId="4" applyNumberFormat="0" applyFont="0" applyAlignment="0" applyProtection="0"/>
    <xf numFmtId="0" fontId="25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0" applyNumberFormat="0" applyAlignment="0">
      <protection/>
    </xf>
    <xf numFmtId="0" fontId="87" fillId="11" borderId="0" applyNumberFormat="0" applyBorder="0" applyAlignment="0" applyProtection="0"/>
    <xf numFmtId="0" fontId="21" fillId="12" borderId="0" applyNumberFormat="0" applyBorder="0" applyAlignment="0" applyProtection="0"/>
    <xf numFmtId="0" fontId="90" fillId="0" borderId="0" applyNumberFormat="0" applyFill="0" applyBorder="0" applyAlignment="0" applyProtection="0"/>
    <xf numFmtId="0" fontId="14" fillId="0" borderId="0">
      <alignment vertical="center"/>
      <protection/>
    </xf>
    <xf numFmtId="0" fontId="91" fillId="0" borderId="0" applyNumberFormat="0" applyFill="0" applyBorder="0" applyAlignment="0" applyProtection="0"/>
    <xf numFmtId="0" fontId="11" fillId="0" borderId="0">
      <alignment/>
      <protection/>
    </xf>
    <xf numFmtId="0" fontId="5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94" fillId="0" borderId="5" applyNumberFormat="0" applyFill="0" applyAlignment="0" applyProtection="0"/>
    <xf numFmtId="0" fontId="5" fillId="0" borderId="0">
      <alignment/>
      <protection/>
    </xf>
    <xf numFmtId="0" fontId="14" fillId="13" borderId="0" applyNumberFormat="0" applyBorder="0" applyAlignment="0" applyProtection="0"/>
    <xf numFmtId="0" fontId="95" fillId="0" borderId="6" applyNumberFormat="0" applyFill="0" applyAlignment="0" applyProtection="0"/>
    <xf numFmtId="0" fontId="13" fillId="0" borderId="0">
      <alignment/>
      <protection locked="0"/>
    </xf>
    <xf numFmtId="0" fontId="13" fillId="0" borderId="0">
      <alignment/>
      <protection/>
    </xf>
    <xf numFmtId="0" fontId="51" fillId="0" borderId="0" applyNumberFormat="0" applyAlignment="0">
      <protection/>
    </xf>
    <xf numFmtId="0" fontId="13" fillId="0" borderId="0">
      <alignment/>
      <protection/>
    </xf>
    <xf numFmtId="0" fontId="87" fillId="14" borderId="0" applyNumberFormat="0" applyBorder="0" applyAlignment="0" applyProtection="0"/>
    <xf numFmtId="0" fontId="90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40" fillId="0" borderId="0">
      <alignment/>
      <protection/>
    </xf>
    <xf numFmtId="0" fontId="87" fillId="15" borderId="0" applyNumberFormat="0" applyBorder="0" applyAlignment="0" applyProtection="0"/>
    <xf numFmtId="0" fontId="96" fillId="16" borderId="8" applyNumberFormat="0" applyAlignment="0" applyProtection="0"/>
    <xf numFmtId="0" fontId="13" fillId="0" borderId="0">
      <alignment/>
      <protection locked="0"/>
    </xf>
    <xf numFmtId="49" fontId="32" fillId="0" borderId="0" applyProtection="0">
      <alignment horizontal="left"/>
    </xf>
    <xf numFmtId="0" fontId="0" fillId="0" borderId="0">
      <alignment/>
      <protection/>
    </xf>
    <xf numFmtId="0" fontId="0" fillId="0" borderId="0">
      <alignment/>
      <protection/>
    </xf>
    <xf numFmtId="0" fontId="97" fillId="16" borderId="2" applyNumberFormat="0" applyAlignment="0" applyProtection="0"/>
    <xf numFmtId="0" fontId="36" fillId="17" borderId="3" applyNumberFormat="0" applyAlignment="0" applyProtection="0"/>
    <xf numFmtId="0" fontId="14" fillId="10" borderId="0" applyNumberFormat="0" applyBorder="0" applyAlignment="0" applyProtection="0"/>
    <xf numFmtId="0" fontId="98" fillId="18" borderId="9" applyNumberFormat="0" applyAlignment="0" applyProtection="0"/>
    <xf numFmtId="0" fontId="13" fillId="0" borderId="0">
      <alignment/>
      <protection/>
    </xf>
    <xf numFmtId="0" fontId="21" fillId="12" borderId="0" applyNumberFormat="0" applyBorder="0" applyAlignment="0" applyProtection="0"/>
    <xf numFmtId="0" fontId="5" fillId="0" borderId="0">
      <alignment/>
      <protection/>
    </xf>
    <xf numFmtId="0" fontId="0" fillId="19" borderId="0" applyNumberFormat="0" applyBorder="0" applyAlignment="0" applyProtection="0"/>
    <xf numFmtId="0" fontId="13" fillId="0" borderId="0">
      <alignment/>
      <protection locked="0"/>
    </xf>
    <xf numFmtId="0" fontId="87" fillId="20" borderId="0" applyNumberFormat="0" applyBorder="0" applyAlignment="0" applyProtection="0"/>
    <xf numFmtId="0" fontId="21" fillId="12" borderId="0" applyNumberFormat="0" applyBorder="0" applyAlignment="0" applyProtection="0"/>
    <xf numFmtId="0" fontId="14" fillId="21" borderId="0" applyNumberFormat="0" applyBorder="0" applyAlignment="0" applyProtection="0"/>
    <xf numFmtId="0" fontId="99" fillId="0" borderId="10" applyNumberFormat="0" applyFill="0" applyAlignment="0" applyProtection="0"/>
    <xf numFmtId="0" fontId="14" fillId="22" borderId="0" applyNumberFormat="0" applyBorder="0" applyAlignment="0" applyProtection="0"/>
    <xf numFmtId="0" fontId="11" fillId="0" borderId="0">
      <alignment/>
      <protection/>
    </xf>
    <xf numFmtId="0" fontId="100" fillId="0" borderId="11" applyNumberFormat="0" applyFill="0" applyAlignment="0" applyProtection="0"/>
    <xf numFmtId="0" fontId="101" fillId="23" borderId="0" applyNumberFormat="0" applyBorder="0" applyAlignment="0" applyProtection="0"/>
    <xf numFmtId="0" fontId="14" fillId="9" borderId="0" applyNumberFormat="0" applyBorder="0" applyAlignment="0" applyProtection="0"/>
    <xf numFmtId="0" fontId="102" fillId="24" borderId="0" applyNumberFormat="0" applyBorder="0" applyAlignment="0" applyProtection="0"/>
    <xf numFmtId="0" fontId="0" fillId="0" borderId="12" applyNumberFormat="0" applyFill="0" applyAlignment="0" applyProtection="0"/>
    <xf numFmtId="0" fontId="5" fillId="0" borderId="0">
      <alignment/>
      <protection/>
    </xf>
    <xf numFmtId="0" fontId="0" fillId="25" borderId="0" applyNumberFormat="0" applyBorder="0" applyAlignment="0" applyProtection="0"/>
    <xf numFmtId="0" fontId="87" fillId="26" borderId="0" applyNumberFormat="0" applyBorder="0" applyAlignment="0" applyProtection="0"/>
    <xf numFmtId="0" fontId="0" fillId="27" borderId="0" applyNumberFormat="0" applyBorder="0" applyAlignment="0" applyProtection="0"/>
    <xf numFmtId="0" fontId="14" fillId="4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13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0" fillId="30" borderId="0" applyNumberFormat="0" applyBorder="0" applyAlignment="0" applyProtection="0"/>
    <xf numFmtId="0" fontId="87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3" fillId="0" borderId="0">
      <alignment/>
      <protection/>
    </xf>
    <xf numFmtId="0" fontId="87" fillId="32" borderId="0" applyNumberFormat="0" applyBorder="0" applyAlignment="0" applyProtection="0"/>
    <xf numFmtId="0" fontId="0" fillId="33" borderId="0" applyNumberFormat="0" applyBorder="0" applyAlignment="0" applyProtection="0"/>
    <xf numFmtId="0" fontId="36" fillId="17" borderId="3" applyNumberFormat="0" applyAlignment="0" applyProtection="0"/>
    <xf numFmtId="0" fontId="0" fillId="34" borderId="0" applyNumberFormat="0" applyBorder="0" applyAlignment="0" applyProtection="0"/>
    <xf numFmtId="0" fontId="87" fillId="35" borderId="0" applyNumberFormat="0" applyBorder="0" applyAlignment="0" applyProtection="0"/>
    <xf numFmtId="0" fontId="36" fillId="4" borderId="3" applyNumberFormat="0" applyAlignment="0" applyProtection="0"/>
    <xf numFmtId="0" fontId="21" fillId="36" borderId="0" applyNumberFormat="0" applyBorder="0" applyAlignment="0" applyProtection="0"/>
    <xf numFmtId="0" fontId="0" fillId="37" borderId="0" applyNumberFormat="0" applyBorder="0" applyAlignment="0" applyProtection="0"/>
    <xf numFmtId="0" fontId="87" fillId="38" borderId="0" applyNumberFormat="0" applyBorder="0" applyAlignment="0" applyProtection="0"/>
    <xf numFmtId="0" fontId="87" fillId="39" borderId="0" applyNumberFormat="0" applyBorder="0" applyAlignment="0" applyProtection="0"/>
    <xf numFmtId="0" fontId="36" fillId="4" borderId="3" applyNumberFormat="0" applyAlignment="0" applyProtection="0"/>
    <xf numFmtId="0" fontId="14" fillId="9" borderId="0" applyNumberFormat="0" applyBorder="0" applyAlignment="0" applyProtection="0"/>
    <xf numFmtId="0" fontId="5" fillId="0" borderId="0">
      <alignment/>
      <protection/>
    </xf>
    <xf numFmtId="0" fontId="0" fillId="40" borderId="0" applyNumberFormat="0" applyBorder="0" applyAlignment="0" applyProtection="0"/>
    <xf numFmtId="0" fontId="87" fillId="41" borderId="0" applyNumberFormat="0" applyBorder="0" applyAlignment="0" applyProtection="0"/>
    <xf numFmtId="0" fontId="15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0" borderId="0">
      <alignment/>
      <protection/>
    </xf>
    <xf numFmtId="0" fontId="15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3" fillId="0" borderId="0">
      <alignment/>
      <protection locked="0"/>
    </xf>
    <xf numFmtId="0" fontId="13" fillId="0" borderId="0">
      <alignment/>
      <protection/>
    </xf>
    <xf numFmtId="0" fontId="14" fillId="42" borderId="0" applyNumberFormat="0" applyBorder="0" applyAlignment="0" applyProtection="0"/>
    <xf numFmtId="0" fontId="13" fillId="0" borderId="0">
      <alignment/>
      <protection/>
    </xf>
    <xf numFmtId="0" fontId="41" fillId="0" borderId="0" applyNumberFormat="0" applyFill="0" applyBorder="0" applyAlignment="0" applyProtection="0"/>
    <xf numFmtId="0" fontId="13" fillId="0" borderId="0">
      <alignment/>
      <protection/>
    </xf>
    <xf numFmtId="0" fontId="16" fillId="43" borderId="0" applyNumberFormat="0" applyBorder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5" fillId="0" borderId="0">
      <alignment/>
      <protection/>
    </xf>
    <xf numFmtId="0" fontId="21" fillId="12" borderId="0" applyNumberFormat="0" applyBorder="0" applyAlignment="0" applyProtection="0"/>
    <xf numFmtId="0" fontId="13" fillId="0" borderId="0">
      <alignment/>
      <protection locked="0"/>
    </xf>
    <xf numFmtId="0" fontId="5" fillId="0" borderId="0">
      <alignment/>
      <protection/>
    </xf>
    <xf numFmtId="0" fontId="13" fillId="0" borderId="0">
      <alignment/>
      <protection locked="0"/>
    </xf>
    <xf numFmtId="0" fontId="0" fillId="17" borderId="3" applyNumberFormat="0" applyAlignment="0" applyProtection="0"/>
    <xf numFmtId="0" fontId="5" fillId="0" borderId="0">
      <alignment/>
      <protection/>
    </xf>
    <xf numFmtId="0" fontId="13" fillId="0" borderId="0">
      <alignment/>
      <protection locked="0"/>
    </xf>
    <xf numFmtId="0" fontId="13" fillId="0" borderId="0">
      <alignment/>
      <protection/>
    </xf>
    <xf numFmtId="0" fontId="36" fillId="17" borderId="3" applyNumberFormat="0" applyAlignment="0" applyProtection="0"/>
    <xf numFmtId="0" fontId="61" fillId="44" borderId="0" applyNumberFormat="0" applyBorder="0" applyAlignment="0" applyProtection="0"/>
    <xf numFmtId="186" fontId="32" fillId="0" borderId="0" applyFill="0" applyBorder="0" applyProtection="0">
      <alignment horizontal="right"/>
    </xf>
    <xf numFmtId="0" fontId="13" fillId="0" borderId="0">
      <alignment/>
      <protection locked="0"/>
    </xf>
    <xf numFmtId="0" fontId="16" fillId="45" borderId="0" applyNumberFormat="0" applyBorder="0" applyAlignment="0" applyProtection="0"/>
    <xf numFmtId="0" fontId="14" fillId="46" borderId="0" applyNumberFormat="0" applyBorder="0" applyAlignment="0" applyProtection="0"/>
    <xf numFmtId="0" fontId="13" fillId="0" borderId="0">
      <alignment/>
      <protection locked="0"/>
    </xf>
    <xf numFmtId="0" fontId="53" fillId="0" borderId="0">
      <alignment/>
      <protection/>
    </xf>
    <xf numFmtId="0" fontId="13" fillId="0" borderId="0">
      <alignment/>
      <protection locked="0"/>
    </xf>
    <xf numFmtId="0" fontId="25" fillId="43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9" borderId="0" applyNumberFormat="0" applyBorder="0" applyAlignment="0" applyProtection="0"/>
    <xf numFmtId="0" fontId="13" fillId="0" borderId="0">
      <alignment/>
      <protection/>
    </xf>
    <xf numFmtId="0" fontId="62" fillId="47" borderId="13">
      <alignment/>
      <protection/>
    </xf>
    <xf numFmtId="0" fontId="21" fillId="12" borderId="0" applyNumberFormat="0" applyBorder="0" applyAlignment="0" applyProtection="0"/>
    <xf numFmtId="0" fontId="14" fillId="48" borderId="0" applyNumberFormat="0" applyBorder="0" applyAlignment="0" applyProtection="0"/>
    <xf numFmtId="0" fontId="13" fillId="0" borderId="0">
      <alignment/>
      <protection/>
    </xf>
    <xf numFmtId="0" fontId="11" fillId="0" borderId="0">
      <alignment/>
      <protection/>
    </xf>
    <xf numFmtId="0" fontId="14" fillId="9" borderId="0" applyNumberFormat="0" applyBorder="0" applyAlignment="0" applyProtection="0"/>
    <xf numFmtId="0" fontId="13" fillId="0" borderId="0">
      <alignment/>
      <protection/>
    </xf>
    <xf numFmtId="0" fontId="58" fillId="1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 locked="0"/>
    </xf>
    <xf numFmtId="0" fontId="67" fillId="0" borderId="0" applyNumberFormat="0" applyFill="0" applyBorder="0" applyAlignment="0" applyProtection="0"/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/>
    </xf>
    <xf numFmtId="43" fontId="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1" fillId="0" borderId="0">
      <alignment/>
      <protection/>
    </xf>
    <xf numFmtId="0" fontId="13" fillId="0" borderId="0">
      <alignment/>
      <protection locked="0"/>
    </xf>
    <xf numFmtId="0" fontId="13" fillId="0" borderId="0">
      <alignment/>
      <protection/>
    </xf>
    <xf numFmtId="0" fontId="38" fillId="13" borderId="0" applyNumberFormat="0" applyBorder="0" applyAlignment="0" applyProtection="0"/>
    <xf numFmtId="0" fontId="11" fillId="0" borderId="0">
      <alignment/>
      <protection/>
    </xf>
    <xf numFmtId="0" fontId="5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189" fontId="32" fillId="0" borderId="0" applyFill="0" applyBorder="0" applyProtection="0">
      <alignment horizontal="right"/>
    </xf>
    <xf numFmtId="0" fontId="41" fillId="0" borderId="0" applyNumberFormat="0" applyFill="0" applyBorder="0" applyAlignment="0" applyProtection="0"/>
    <xf numFmtId="190" fontId="32" fillId="0" borderId="0" applyFill="0" applyBorder="0" applyProtection="0">
      <alignment horizontal="right"/>
    </xf>
    <xf numFmtId="0" fontId="38" fillId="13" borderId="0" applyNumberFormat="0" applyBorder="0" applyAlignment="0" applyProtection="0"/>
    <xf numFmtId="182" fontId="57" fillId="0" borderId="0" applyFill="0" applyBorder="0" applyProtection="0">
      <alignment horizontal="center"/>
    </xf>
    <xf numFmtId="183" fontId="32" fillId="0" borderId="0" applyFill="0" applyBorder="0" applyProtection="0">
      <alignment horizontal="right"/>
    </xf>
    <xf numFmtId="0" fontId="53" fillId="0" borderId="0">
      <alignment/>
      <protection/>
    </xf>
    <xf numFmtId="191" fontId="57" fillId="0" borderId="0" applyFill="0" applyBorder="0" applyProtection="0">
      <alignment horizontal="center"/>
    </xf>
    <xf numFmtId="14" fontId="31" fillId="0" borderId="0">
      <alignment horizontal="center" wrapText="1"/>
      <protection locked="0"/>
    </xf>
    <xf numFmtId="192" fontId="64" fillId="0" borderId="0" applyFill="0" applyBorder="0" applyProtection="0">
      <alignment horizontal="right"/>
    </xf>
    <xf numFmtId="193" fontId="32" fillId="0" borderId="0" applyFill="0" applyBorder="0" applyProtection="0">
      <alignment horizontal="right"/>
    </xf>
    <xf numFmtId="194" fontId="32" fillId="0" borderId="0" applyFill="0" applyBorder="0" applyProtection="0">
      <alignment horizontal="right"/>
    </xf>
    <xf numFmtId="0" fontId="14" fillId="22" borderId="0" applyNumberFormat="0" applyBorder="0" applyAlignment="0" applyProtection="0"/>
    <xf numFmtId="0" fontId="5" fillId="0" borderId="0">
      <alignment/>
      <protection/>
    </xf>
    <xf numFmtId="0" fontId="14" fillId="46" borderId="0" applyNumberFormat="0" applyBorder="0" applyAlignment="0" applyProtection="0"/>
    <xf numFmtId="0" fontId="11" fillId="0" borderId="0">
      <alignment/>
      <protection/>
    </xf>
    <xf numFmtId="0" fontId="52" fillId="13" borderId="0" applyNumberFormat="0" applyBorder="0" applyAlignment="0" applyProtection="0"/>
    <xf numFmtId="0" fontId="14" fillId="22" borderId="0" applyNumberFormat="0" applyBorder="0" applyAlignment="0" applyProtection="0"/>
    <xf numFmtId="0" fontId="5" fillId="0" borderId="0">
      <alignment/>
      <protection/>
    </xf>
    <xf numFmtId="0" fontId="8" fillId="49" borderId="14" applyNumberFormat="0" applyFont="0" applyAlignment="0" applyProtection="0"/>
    <xf numFmtId="0" fontId="14" fillId="46" borderId="0" applyNumberFormat="0" applyBorder="0" applyAlignment="0" applyProtection="0"/>
    <xf numFmtId="0" fontId="11" fillId="0" borderId="0">
      <alignment/>
      <protection/>
    </xf>
    <xf numFmtId="0" fontId="14" fillId="46" borderId="0" applyNumberFormat="0" applyBorder="0" applyAlignment="0" applyProtection="0"/>
    <xf numFmtId="0" fontId="11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14" fillId="42" borderId="0" applyNumberFormat="0" applyBorder="0" applyAlignment="0" applyProtection="0"/>
    <xf numFmtId="0" fontId="14" fillId="0" borderId="0">
      <alignment/>
      <protection/>
    </xf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32" fillId="0" borderId="0">
      <alignment/>
      <protection/>
    </xf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48" borderId="0" applyNumberFormat="0" applyBorder="0" applyAlignment="0" applyProtection="0"/>
    <xf numFmtId="0" fontId="21" fillId="12" borderId="0" applyNumberFormat="0" applyBorder="0" applyAlignment="0" applyProtection="0"/>
    <xf numFmtId="0" fontId="14" fillId="17" borderId="0" applyNumberFormat="0" applyBorder="0" applyAlignment="0" applyProtection="0"/>
    <xf numFmtId="0" fontId="21" fillId="12" borderId="0" applyNumberFormat="0" applyBorder="0" applyAlignment="0" applyProtection="0"/>
    <xf numFmtId="0" fontId="14" fillId="5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184" fontId="5" fillId="0" borderId="0" applyFont="0" applyFill="0" applyBorder="0" applyAlignment="0" applyProtection="0"/>
    <xf numFmtId="180" fontId="49" fillId="0" borderId="0" applyFont="0" applyFill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46" borderId="0" applyNumberFormat="0" applyBorder="0" applyAlignment="0" applyProtection="0"/>
    <xf numFmtId="39" fontId="5" fillId="0" borderId="0">
      <alignment/>
      <protection/>
    </xf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0" fillId="51" borderId="15" applyNumberFormat="0" applyAlignment="0" applyProtection="0"/>
    <xf numFmtId="0" fontId="14" fillId="12" borderId="0" applyNumberFormat="0" applyBorder="0" applyAlignment="0" applyProtection="0"/>
    <xf numFmtId="0" fontId="16" fillId="52" borderId="0" applyNumberFormat="0" applyBorder="0" applyAlignment="0" applyProtection="0"/>
    <xf numFmtId="0" fontId="14" fillId="12" borderId="0" applyNumberFormat="0" applyBorder="0" applyAlignment="0" applyProtection="0"/>
    <xf numFmtId="0" fontId="25" fillId="43" borderId="0" applyNumberFormat="0" applyBorder="0" applyAlignment="0" applyProtection="0"/>
    <xf numFmtId="0" fontId="14" fillId="12" borderId="0" applyNumberFormat="0" applyBorder="0" applyAlignment="0" applyProtection="0"/>
    <xf numFmtId="0" fontId="16" fillId="52" borderId="0" applyNumberFormat="0" applyBorder="0" applyAlignment="0" applyProtection="0"/>
    <xf numFmtId="0" fontId="14" fillId="49" borderId="0" applyNumberFormat="0" applyBorder="0" applyAlignment="0" applyProtection="0"/>
    <xf numFmtId="0" fontId="16" fillId="52" borderId="0" applyNumberFormat="0" applyBorder="0" applyAlignment="0" applyProtection="0"/>
    <xf numFmtId="0" fontId="14" fillId="9" borderId="0" applyNumberFormat="0" applyBorder="0" applyAlignment="0" applyProtection="0"/>
    <xf numFmtId="0" fontId="5" fillId="0" borderId="0">
      <alignment/>
      <protection/>
    </xf>
    <xf numFmtId="0" fontId="14" fillId="10" borderId="0" applyNumberFormat="0" applyBorder="0" applyAlignment="0" applyProtection="0"/>
    <xf numFmtId="0" fontId="0" fillId="0" borderId="0">
      <alignment vertical="center"/>
      <protection/>
    </xf>
    <xf numFmtId="0" fontId="14" fillId="10" borderId="0" applyNumberFormat="0" applyBorder="0" applyAlignment="0" applyProtection="0"/>
    <xf numFmtId="0" fontId="5" fillId="0" borderId="0">
      <alignment/>
      <protection/>
    </xf>
    <xf numFmtId="181" fontId="5" fillId="0" borderId="0" applyFont="0" applyFill="0" applyBorder="0" applyAlignment="0" applyProtection="0"/>
    <xf numFmtId="0" fontId="14" fillId="50" borderId="0" applyNumberFormat="0" applyBorder="0" applyAlignment="0" applyProtection="0"/>
    <xf numFmtId="0" fontId="5" fillId="0" borderId="0">
      <alignment/>
      <protection/>
    </xf>
    <xf numFmtId="0" fontId="14" fillId="50" borderId="0" applyNumberFormat="0" applyBorder="0" applyAlignment="0" applyProtection="0"/>
    <xf numFmtId="0" fontId="5" fillId="0" borderId="0">
      <alignment/>
      <protection/>
    </xf>
    <xf numFmtId="0" fontId="16" fillId="53" borderId="0" applyNumberFormat="0" applyBorder="0" applyAlignment="0" applyProtection="0"/>
    <xf numFmtId="0" fontId="14" fillId="10" borderId="0" applyNumberFormat="0" applyBorder="0" applyAlignment="0" applyProtection="0"/>
    <xf numFmtId="0" fontId="5" fillId="0" borderId="0">
      <alignment/>
      <protection/>
    </xf>
    <xf numFmtId="0" fontId="16" fillId="53" borderId="0" applyNumberFormat="0" applyBorder="0" applyAlignment="0" applyProtection="0"/>
    <xf numFmtId="0" fontId="14" fillId="17" borderId="0" applyNumberFormat="0" applyBorder="0" applyAlignment="0" applyProtection="0"/>
    <xf numFmtId="0" fontId="5" fillId="0" borderId="0">
      <alignment/>
      <protection/>
    </xf>
    <xf numFmtId="0" fontId="16" fillId="53" borderId="0" applyNumberFormat="0" applyBorder="0" applyAlignment="0" applyProtection="0"/>
    <xf numFmtId="0" fontId="14" fillId="50" borderId="0" applyNumberFormat="0" applyBorder="0" applyAlignment="0" applyProtection="0"/>
    <xf numFmtId="0" fontId="13" fillId="0" borderId="0">
      <alignment/>
      <protection/>
    </xf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3" fillId="0" borderId="0">
      <alignment/>
      <protection/>
    </xf>
    <xf numFmtId="0" fontId="14" fillId="36" borderId="0" applyNumberFormat="0" applyBorder="0" applyAlignment="0" applyProtection="0"/>
    <xf numFmtId="0" fontId="38" fillId="13" borderId="0" applyNumberFormat="0" applyBorder="0" applyAlignment="0" applyProtection="0"/>
    <xf numFmtId="9" fontId="0" fillId="0" borderId="0" applyFont="0" applyFill="0" applyBorder="0" applyAlignment="0" applyProtection="0"/>
    <xf numFmtId="0" fontId="14" fillId="36" borderId="0" applyNumberFormat="0" applyBorder="0" applyAlignment="0" applyProtection="0"/>
    <xf numFmtId="0" fontId="16" fillId="42" borderId="0" applyNumberFormat="0" applyBorder="0" applyAlignment="0" applyProtection="0"/>
    <xf numFmtId="0" fontId="14" fillId="36" borderId="0" applyNumberFormat="0" applyBorder="0" applyAlignment="0" applyProtection="0"/>
    <xf numFmtId="0" fontId="25" fillId="54" borderId="0" applyNumberFormat="0" applyBorder="0" applyAlignment="0" applyProtection="0"/>
    <xf numFmtId="0" fontId="14" fillId="36" borderId="0" applyNumberFormat="0" applyBorder="0" applyAlignment="0" applyProtection="0"/>
    <xf numFmtId="0" fontId="38" fillId="13" borderId="0" applyNumberFormat="0" applyBorder="0" applyAlignment="0" applyProtection="0"/>
    <xf numFmtId="0" fontId="16" fillId="42" borderId="0" applyNumberFormat="0" applyBorder="0" applyAlignment="0" applyProtection="0"/>
    <xf numFmtId="0" fontId="14" fillId="36" borderId="0" applyNumberFormat="0" applyBorder="0" applyAlignment="0" applyProtection="0"/>
    <xf numFmtId="0" fontId="16" fillId="42" borderId="0" applyNumberFormat="0" applyBorder="0" applyAlignment="0" applyProtection="0"/>
    <xf numFmtId="0" fontId="14" fillId="36" borderId="0" applyNumberFormat="0" applyBorder="0" applyAlignment="0" applyProtection="0"/>
    <xf numFmtId="0" fontId="14" fillId="46" borderId="0" applyNumberFormat="0" applyBorder="0" applyAlignment="0" applyProtection="0"/>
    <xf numFmtId="0" fontId="14" fillId="10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21" borderId="0" applyNumberFormat="0" applyBorder="0" applyAlignment="0" applyProtection="0"/>
    <xf numFmtId="0" fontId="14" fillId="46" borderId="0" applyNumberFormat="0" applyBorder="0" applyAlignment="0" applyProtection="0"/>
    <xf numFmtId="0" fontId="16" fillId="45" borderId="0" applyNumberFormat="0" applyBorder="0" applyAlignment="0" applyProtection="0"/>
    <xf numFmtId="0" fontId="14" fillId="46" borderId="0" applyNumberFormat="0" applyBorder="0" applyAlignment="0" applyProtection="0"/>
    <xf numFmtId="0" fontId="25" fillId="4" borderId="0" applyNumberFormat="0" applyBorder="0" applyAlignment="0" applyProtection="0"/>
    <xf numFmtId="0" fontId="14" fillId="21" borderId="0" applyNumberFormat="0" applyBorder="0" applyAlignment="0" applyProtection="0"/>
    <xf numFmtId="0" fontId="14" fillId="46" borderId="0" applyNumberFormat="0" applyBorder="0" applyAlignment="0" applyProtection="0"/>
    <xf numFmtId="0" fontId="16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>
      <alignment/>
      <protection/>
    </xf>
    <xf numFmtId="0" fontId="14" fillId="49" borderId="14" applyNumberFormat="0" applyFont="0" applyAlignment="0" applyProtection="0"/>
    <xf numFmtId="0" fontId="14" fillId="4" borderId="0" applyNumberFormat="0" applyBorder="0" applyAlignment="0" applyProtection="0"/>
    <xf numFmtId="0" fontId="14" fillId="21" borderId="0" applyNumberFormat="0" applyBorder="0" applyAlignment="0" applyProtection="0"/>
    <xf numFmtId="0" fontId="5" fillId="0" borderId="0">
      <alignment vertical="center"/>
      <protection/>
    </xf>
    <xf numFmtId="0" fontId="14" fillId="2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3" borderId="0" applyNumberFormat="0" applyBorder="0" applyAlignment="0" applyProtection="0"/>
    <xf numFmtId="196" fontId="13" fillId="0" borderId="0" applyFont="0" applyFill="0" applyBorder="0" applyAlignment="0" applyProtection="0"/>
    <xf numFmtId="0" fontId="14" fillId="53" borderId="0" applyNumberFormat="0" applyBorder="0" applyAlignment="0" applyProtection="0"/>
    <xf numFmtId="0" fontId="14" fillId="9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176" fontId="13" fillId="0" borderId="0">
      <alignment/>
      <protection/>
    </xf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179" fontId="5" fillId="55" borderId="0">
      <alignment/>
      <protection/>
    </xf>
    <xf numFmtId="0" fontId="14" fillId="44" borderId="0" applyNumberFormat="0" applyBorder="0" applyAlignment="0" applyProtection="0"/>
    <xf numFmtId="0" fontId="14" fillId="9" borderId="0" applyNumberFormat="0" applyBorder="0" applyAlignment="0" applyProtection="0"/>
    <xf numFmtId="0" fontId="39" fillId="51" borderId="16" applyNumberFormat="0" applyAlignment="0" applyProtection="0"/>
    <xf numFmtId="43" fontId="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25" fillId="43" borderId="0" applyNumberFormat="0" applyBorder="0" applyAlignment="0" applyProtection="0"/>
    <xf numFmtId="0" fontId="14" fillId="21" borderId="0" applyNumberFormat="0" applyBorder="0" applyAlignment="0" applyProtection="0"/>
    <xf numFmtId="37" fontId="71" fillId="0" borderId="0">
      <alignment/>
      <protection/>
    </xf>
    <xf numFmtId="0" fontId="14" fillId="21" borderId="0" applyNumberFormat="0" applyBorder="0" applyAlignment="0" applyProtection="0"/>
    <xf numFmtId="0" fontId="5" fillId="49" borderId="14" applyNumberFormat="0" applyFont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5" fillId="0" borderId="0">
      <alignment/>
      <protection/>
    </xf>
    <xf numFmtId="0" fontId="26" fillId="0" borderId="0" applyFill="0" applyBorder="0">
      <alignment horizontal="right"/>
      <protection/>
    </xf>
    <xf numFmtId="0" fontId="41" fillId="0" borderId="0" applyNumberFormat="0" applyFill="0" applyBorder="0" applyAlignment="0" applyProtection="0"/>
    <xf numFmtId="0" fontId="14" fillId="46" borderId="0" applyNumberFormat="0" applyBorder="0" applyAlignment="0" applyProtection="0"/>
    <xf numFmtId="0" fontId="25" fillId="43" borderId="0" applyNumberFormat="0" applyBorder="0" applyAlignment="0" applyProtection="0"/>
    <xf numFmtId="0" fontId="14" fillId="43" borderId="0" applyNumberFormat="0" applyBorder="0" applyAlignment="0" applyProtection="0"/>
    <xf numFmtId="0" fontId="5" fillId="0" borderId="0">
      <alignment/>
      <protection/>
    </xf>
    <xf numFmtId="0" fontId="25" fillId="53" borderId="0" applyNumberFormat="0" applyBorder="0" applyAlignment="0" applyProtection="0"/>
    <xf numFmtId="0" fontId="14" fillId="9" borderId="0" applyNumberFormat="0" applyBorder="0" applyAlignment="0" applyProtection="0"/>
    <xf numFmtId="0" fontId="25" fillId="44" borderId="0" applyNumberFormat="0" applyBorder="0" applyAlignment="0" applyProtection="0"/>
    <xf numFmtId="0" fontId="14" fillId="54" borderId="0" applyNumberFormat="0" applyBorder="0" applyAlignment="0" applyProtection="0"/>
    <xf numFmtId="0" fontId="25" fillId="4" borderId="0" applyNumberFormat="0" applyBorder="0" applyAlignment="0" applyProtection="0"/>
    <xf numFmtId="0" fontId="14" fillId="4" borderId="0" applyNumberFormat="0" applyBorder="0" applyAlignment="0" applyProtection="0"/>
    <xf numFmtId="0" fontId="21" fillId="1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4" fillId="43" borderId="0" applyNumberFormat="0" applyBorder="0" applyAlignment="0" applyProtection="0"/>
    <xf numFmtId="0" fontId="16" fillId="56" borderId="0" applyNumberFormat="0" applyBorder="0" applyAlignment="0" applyProtection="0"/>
    <xf numFmtId="0" fontId="25" fillId="46" borderId="0" applyNumberFormat="0" applyBorder="0" applyAlignment="0" applyProtection="0"/>
    <xf numFmtId="0" fontId="16" fillId="56" borderId="0" applyNumberFormat="0" applyBorder="0" applyAlignment="0" applyProtection="0"/>
    <xf numFmtId="0" fontId="38" fillId="13" borderId="0" applyNumberFormat="0" applyBorder="0" applyAlignment="0" applyProtection="0"/>
    <xf numFmtId="0" fontId="16" fillId="56" borderId="0" applyNumberFormat="0" applyBorder="0" applyAlignment="0" applyProtection="0"/>
    <xf numFmtId="0" fontId="25" fillId="46" borderId="0" applyNumberFormat="0" applyBorder="0" applyAlignment="0" applyProtection="0"/>
    <xf numFmtId="0" fontId="8" fillId="0" borderId="0" applyFill="0" applyBorder="0" applyAlignment="0">
      <protection/>
    </xf>
    <xf numFmtId="0" fontId="14" fillId="46" borderId="0" applyNumberFormat="0" applyBorder="0" applyAlignment="0" applyProtection="0"/>
    <xf numFmtId="199" fontId="11" fillId="0" borderId="0" applyFill="0" applyBorder="0" applyAlignment="0">
      <protection/>
    </xf>
    <xf numFmtId="176" fontId="13" fillId="0" borderId="0">
      <alignment/>
      <protection/>
    </xf>
    <xf numFmtId="0" fontId="76" fillId="0" borderId="0">
      <alignment/>
      <protection/>
    </xf>
    <xf numFmtId="0" fontId="11" fillId="0" borderId="0" applyFill="0" applyBorder="0">
      <alignment horizontal="right"/>
      <protection/>
    </xf>
    <xf numFmtId="0" fontId="29" fillId="0" borderId="17">
      <alignment/>
      <protection/>
    </xf>
    <xf numFmtId="0" fontId="59" fillId="0" borderId="18">
      <alignment horizontal="center"/>
      <protection/>
    </xf>
    <xf numFmtId="0" fontId="63" fillId="0" borderId="19" applyNumberFormat="0" applyFill="0" applyAlignment="0" applyProtection="0"/>
    <xf numFmtId="38" fontId="62" fillId="4" borderId="0" applyNumberFormat="0" applyBorder="0" applyAlignment="0" applyProtection="0"/>
    <xf numFmtId="185" fontId="5" fillId="0" borderId="0" applyFont="0" applyFill="0" applyBorder="0" applyAlignment="0" applyProtection="0"/>
    <xf numFmtId="176" fontId="13" fillId="0" borderId="0">
      <alignment/>
      <protection/>
    </xf>
    <xf numFmtId="176" fontId="13" fillId="0" borderId="0">
      <alignment/>
      <protection/>
    </xf>
    <xf numFmtId="0" fontId="20" fillId="0" borderId="20" applyNumberFormat="0" applyFill="0" applyAlignment="0" applyProtection="0"/>
    <xf numFmtId="176" fontId="13" fillId="0" borderId="0">
      <alignment/>
      <protection/>
    </xf>
    <xf numFmtId="0" fontId="20" fillId="0" borderId="1" applyNumberFormat="0" applyFill="0" applyAlignment="0" applyProtection="0"/>
    <xf numFmtId="176" fontId="13" fillId="0" borderId="0">
      <alignment/>
      <protection/>
    </xf>
    <xf numFmtId="0" fontId="20" fillId="0" borderId="20" applyNumberFormat="0" applyFill="0" applyAlignment="0" applyProtection="0"/>
    <xf numFmtId="176" fontId="13" fillId="0" borderId="0">
      <alignment/>
      <protection/>
    </xf>
    <xf numFmtId="0" fontId="20" fillId="0" borderId="20" applyNumberFormat="0" applyFill="0" applyAlignment="0" applyProtection="0"/>
    <xf numFmtId="176" fontId="13" fillId="0" borderId="0">
      <alignment/>
      <protection/>
    </xf>
    <xf numFmtId="0" fontId="38" fillId="13" borderId="0" applyNumberFormat="0" applyBorder="0" applyAlignment="0" applyProtection="0"/>
    <xf numFmtId="0" fontId="5" fillId="0" borderId="0">
      <alignment/>
      <protection/>
    </xf>
    <xf numFmtId="41" fontId="13" fillId="0" borderId="0" applyFont="0" applyFill="0" applyBorder="0" applyAlignment="0" applyProtection="0"/>
    <xf numFmtId="196" fontId="32" fillId="0" borderId="0" applyFont="0" applyFill="0" applyBorder="0" applyAlignment="0" applyProtection="0"/>
    <xf numFmtId="187" fontId="32" fillId="0" borderId="0">
      <alignment/>
      <protection/>
    </xf>
    <xf numFmtId="0" fontId="69" fillId="0" borderId="0" applyNumberFormat="0" applyAlignment="0">
      <protection/>
    </xf>
    <xf numFmtId="197" fontId="49" fillId="0" borderId="0" applyFont="0" applyFill="0" applyBorder="0" applyAlignment="0" applyProtection="0"/>
    <xf numFmtId="15" fontId="24" fillId="0" borderId="0">
      <alignment/>
      <protection/>
    </xf>
    <xf numFmtId="177" fontId="32" fillId="0" borderId="0" applyFont="0" applyFill="0" applyBorder="0" applyAlignment="0" applyProtection="0"/>
    <xf numFmtId="39" fontId="5" fillId="0" borderId="0">
      <alignment/>
      <protection/>
    </xf>
    <xf numFmtId="0" fontId="13" fillId="0" borderId="0">
      <alignment/>
      <protection locked="0"/>
    </xf>
    <xf numFmtId="200" fontId="33" fillId="0" borderId="0">
      <alignment horizontal="right"/>
      <protection/>
    </xf>
    <xf numFmtId="0" fontId="11" fillId="0" borderId="0">
      <alignment/>
      <protection/>
    </xf>
    <xf numFmtId="10" fontId="62" fillId="17" borderId="13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60" fillId="0" borderId="0">
      <alignment horizontal="left"/>
      <protection/>
    </xf>
    <xf numFmtId="0" fontId="28" fillId="0" borderId="21" applyNumberFormat="0" applyAlignment="0" applyProtection="0"/>
    <xf numFmtId="0" fontId="28" fillId="0" borderId="22">
      <alignment horizontal="left" vertical="center"/>
      <protection/>
    </xf>
    <xf numFmtId="0" fontId="25" fillId="54" borderId="0" applyNumberFormat="0" applyBorder="0" applyAlignment="0" applyProtection="0"/>
    <xf numFmtId="0" fontId="53" fillId="0" borderId="0">
      <alignment/>
      <protection/>
    </xf>
    <xf numFmtId="179" fontId="5" fillId="57" borderId="0">
      <alignment/>
      <protection/>
    </xf>
    <xf numFmtId="0" fontId="5" fillId="0" borderId="0">
      <alignment/>
      <protection/>
    </xf>
    <xf numFmtId="179" fontId="5" fillId="57" borderId="0">
      <alignment/>
      <protection/>
    </xf>
    <xf numFmtId="0" fontId="8" fillId="49" borderId="14" applyNumberFormat="0" applyFont="0" applyAlignment="0" applyProtection="0"/>
    <xf numFmtId="0" fontId="26" fillId="48" borderId="0" applyNumberFormat="0" applyFont="0" applyBorder="0" applyAlignment="0" applyProtection="0"/>
    <xf numFmtId="38" fontId="50" fillId="0" borderId="0">
      <alignment/>
      <protection/>
    </xf>
    <xf numFmtId="38" fontId="72" fillId="0" borderId="0">
      <alignment/>
      <protection/>
    </xf>
    <xf numFmtId="38" fontId="73" fillId="0" borderId="0">
      <alignment/>
      <protection/>
    </xf>
    <xf numFmtId="38" fontId="2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11" fillId="0" borderId="0" applyFont="0" applyFill="0">
      <alignment horizontal="fill"/>
      <protection/>
    </xf>
    <xf numFmtId="179" fontId="5" fillId="55" borderId="0">
      <alignment/>
      <protection/>
    </xf>
    <xf numFmtId="195" fontId="5" fillId="0" borderId="0" applyFont="0" applyFill="0" applyBorder="0" applyAlignment="0" applyProtection="0"/>
    <xf numFmtId="0" fontId="32" fillId="0" borderId="0">
      <alignment/>
      <protection/>
    </xf>
    <xf numFmtId="188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0" fillId="0" borderId="0">
      <alignment vertical="center"/>
      <protection/>
    </xf>
    <xf numFmtId="9" fontId="32" fillId="0" borderId="0" applyFont="0" applyFill="0" applyBorder="0" applyAlignment="0" applyProtection="0"/>
    <xf numFmtId="0" fontId="5" fillId="0" borderId="0">
      <alignment/>
      <protection/>
    </xf>
    <xf numFmtId="0" fontId="62" fillId="4" borderId="13">
      <alignment/>
      <protection/>
    </xf>
    <xf numFmtId="198" fontId="74" fillId="0" borderId="0">
      <alignment/>
      <protection/>
    </xf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0" fontId="75" fillId="58" borderId="0" applyNumberFormat="0">
      <alignment/>
      <protection/>
    </xf>
    <xf numFmtId="0" fontId="48" fillId="0" borderId="13">
      <alignment horizontal="center"/>
      <protection/>
    </xf>
    <xf numFmtId="0" fontId="48" fillId="0" borderId="0">
      <alignment horizontal="center" vertical="center"/>
      <protection/>
    </xf>
    <xf numFmtId="0" fontId="70" fillId="0" borderId="0" applyNumberFormat="0" applyFill="0">
      <alignment horizontal="left" vertical="center"/>
      <protection/>
    </xf>
    <xf numFmtId="0" fontId="29" fillId="0" borderId="0">
      <alignment/>
      <protection/>
    </xf>
    <xf numFmtId="0" fontId="21" fillId="36" borderId="0" applyNumberFormat="0" applyBorder="0" applyAlignment="0" applyProtection="0"/>
    <xf numFmtId="40" fontId="30" fillId="0" borderId="0" applyBorder="0">
      <alignment horizontal="right"/>
      <protection/>
    </xf>
    <xf numFmtId="0" fontId="0" fillId="0" borderId="0" applyNumberFormat="0" applyFill="0" applyBorder="0" applyAlignment="0" applyProtection="0"/>
    <xf numFmtId="0" fontId="38" fillId="13" borderId="0" applyNumberFormat="0" applyBorder="0" applyAlignment="0" applyProtection="0"/>
    <xf numFmtId="9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23" applyNumberFormat="0" applyFill="0" applyAlignment="0" applyProtection="0"/>
    <xf numFmtId="0" fontId="68" fillId="0" borderId="24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" fillId="0" borderId="0">
      <alignment vertical="center"/>
      <protection/>
    </xf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65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22" fillId="0" borderId="25" applyNumberFormat="0" applyFill="0" applyAlignment="0" applyProtection="0"/>
    <xf numFmtId="0" fontId="66" fillId="0" borderId="26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14" fillId="0" borderId="26" applyNumberFormat="0" applyFill="0" applyAlignment="0" applyProtection="0"/>
    <xf numFmtId="0" fontId="14" fillId="0" borderId="26" applyNumberFormat="0" applyFill="0" applyAlignment="0" applyProtection="0"/>
    <xf numFmtId="43" fontId="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1" fillId="51" borderId="15" applyNumberFormat="0" applyAlignment="0" applyProtection="0"/>
    <xf numFmtId="43" fontId="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9" fillId="51" borderId="16" applyNumberFormat="0" applyAlignment="0" applyProtection="0"/>
    <xf numFmtId="0" fontId="14" fillId="0" borderId="0" applyNumberFormat="0" applyFill="0" applyBorder="0" applyAlignment="0" applyProtection="0"/>
    <xf numFmtId="0" fontId="39" fillId="51" borderId="16" applyNumberFormat="0" applyAlignment="0" applyProtection="0"/>
    <xf numFmtId="0" fontId="1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>
      <alignment/>
      <protection/>
    </xf>
    <xf numFmtId="0" fontId="6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0" fillId="0" borderId="0">
      <alignment vertical="center"/>
      <protection/>
    </xf>
    <xf numFmtId="0" fontId="38" fillId="13" borderId="0" applyNumberFormat="0" applyBorder="0" applyAlignment="0" applyProtection="0"/>
    <xf numFmtId="0" fontId="5" fillId="0" borderId="0">
      <alignment/>
      <protection/>
    </xf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" fillId="0" borderId="0">
      <alignment/>
      <protection/>
    </xf>
    <xf numFmtId="0" fontId="38" fillId="13" borderId="0" applyNumberFormat="0" applyBorder="0" applyAlignment="0" applyProtection="0"/>
    <xf numFmtId="0" fontId="52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53" fillId="0" borderId="0">
      <alignment/>
      <protection/>
    </xf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59" borderId="0" applyNumberFormat="0" applyBorder="0" applyAlignment="0" applyProtection="0"/>
    <xf numFmtId="0" fontId="53" fillId="0" borderId="0">
      <alignment/>
      <protection/>
    </xf>
    <xf numFmtId="0" fontId="16" fillId="59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17" fillId="46" borderId="3" applyNumberFormat="0" applyAlignment="0" applyProtection="0"/>
    <xf numFmtId="0" fontId="5" fillId="0" borderId="0">
      <alignment vertical="center"/>
      <protection/>
    </xf>
    <xf numFmtId="0" fontId="78" fillId="46" borderId="3" applyNumberFormat="0" applyAlignment="0" applyProtection="0"/>
    <xf numFmtId="0" fontId="5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8" fillId="1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1" fillId="12" borderId="0" applyNumberFormat="0" applyBorder="0" applyAlignment="0" applyProtection="0"/>
    <xf numFmtId="0" fontId="5" fillId="0" borderId="0">
      <alignment/>
      <protection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8" fillId="0" borderId="0" applyFill="0" applyBorder="0" applyAlignment="0">
      <protection/>
    </xf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0" fillId="12" borderId="0" applyNumberFormat="0" applyBorder="0" applyAlignment="0" applyProtection="0"/>
    <xf numFmtId="0" fontId="37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7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0" fillId="0" borderId="1" applyNumberFormat="0" applyFill="0" applyAlignment="0" applyProtection="0"/>
    <xf numFmtId="0" fontId="81" fillId="51" borderId="16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201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32" fillId="0" borderId="0">
      <alignment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83" fillId="0" borderId="0">
      <alignment/>
      <protection/>
    </xf>
    <xf numFmtId="0" fontId="16" fillId="60" borderId="0" applyNumberFormat="0" applyBorder="0" applyAlignment="0" applyProtection="0"/>
    <xf numFmtId="0" fontId="25" fillId="43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25" fillId="43" borderId="0" applyNumberFormat="0" applyBorder="0" applyAlignment="0" applyProtection="0"/>
    <xf numFmtId="0" fontId="0" fillId="43" borderId="0" applyNumberFormat="0" applyBorder="0" applyAlignment="0" applyProtection="0"/>
    <xf numFmtId="0" fontId="16" fillId="61" borderId="0" applyNumberFormat="0" applyBorder="0" applyAlignment="0" applyProtection="0"/>
    <xf numFmtId="0" fontId="25" fillId="54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25" fillId="61" borderId="0" applyNumberFormat="0" applyBorder="0" applyAlignment="0" applyProtection="0"/>
    <xf numFmtId="0" fontId="0" fillId="54" borderId="0" applyNumberFormat="0" applyBorder="0" applyAlignment="0" applyProtection="0"/>
    <xf numFmtId="0" fontId="16" fillId="59" borderId="0" applyNumberFormat="0" applyBorder="0" applyAlignment="0" applyProtection="0"/>
    <xf numFmtId="0" fontId="25" fillId="59" borderId="0" applyNumberFormat="0" applyBorder="0" applyAlignment="0" applyProtection="0"/>
    <xf numFmtId="0" fontId="0" fillId="54" borderId="0" applyNumberFormat="0" applyBorder="0" applyAlignment="0" applyProtection="0"/>
    <xf numFmtId="0" fontId="16" fillId="45" borderId="0" applyNumberFormat="0" applyBorder="0" applyAlignment="0" applyProtection="0"/>
    <xf numFmtId="0" fontId="25" fillId="58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25" fillId="58" borderId="0" applyNumberFormat="0" applyBorder="0" applyAlignment="0" applyProtection="0"/>
    <xf numFmtId="0" fontId="0" fillId="58" borderId="0" applyNumberFormat="0" applyBorder="0" applyAlignment="0" applyProtection="0"/>
    <xf numFmtId="0" fontId="16" fillId="43" borderId="0" applyNumberFormat="0" applyBorder="0" applyAlignment="0" applyProtection="0"/>
    <xf numFmtId="0" fontId="25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25" fillId="43" borderId="0" applyNumberFormat="0" applyBorder="0" applyAlignment="0" applyProtection="0"/>
    <xf numFmtId="0" fontId="0" fillId="43" borderId="0" applyNumberFormat="0" applyBorder="0" applyAlignment="0" applyProtection="0"/>
    <xf numFmtId="0" fontId="16" fillId="62" borderId="0" applyNumberFormat="0" applyBorder="0" applyAlignment="0" applyProtection="0"/>
    <xf numFmtId="0" fontId="25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25" fillId="62" borderId="0" applyNumberFormat="0" applyBorder="0" applyAlignment="0" applyProtection="0"/>
    <xf numFmtId="0" fontId="0" fillId="62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0" fillId="44" borderId="0" applyNumberFormat="0" applyBorder="0" applyAlignment="0" applyProtection="0"/>
    <xf numFmtId="0" fontId="45" fillId="4" borderId="27" applyNumberFormat="0" applyAlignment="0" applyProtection="0"/>
    <xf numFmtId="0" fontId="20" fillId="17" borderId="28" applyNumberFormat="0" applyAlignment="0" applyProtection="0"/>
    <xf numFmtId="0" fontId="20" fillId="17" borderId="28" applyNumberFormat="0" applyAlignment="0" applyProtection="0"/>
    <xf numFmtId="0" fontId="0" fillId="4" borderId="27" applyNumberFormat="0" applyAlignment="0" applyProtection="0"/>
    <xf numFmtId="0" fontId="0" fillId="4" borderId="27" applyNumberFormat="0" applyAlignment="0" applyProtection="0"/>
    <xf numFmtId="0" fontId="45" fillId="17" borderId="27" applyNumberFormat="0" applyAlignment="0" applyProtection="0"/>
    <xf numFmtId="0" fontId="0" fillId="17" borderId="28" applyNumberFormat="0" applyAlignment="0" applyProtection="0"/>
    <xf numFmtId="0" fontId="0" fillId="46" borderId="3" applyNumberFormat="0" applyAlignment="0" applyProtection="0"/>
    <xf numFmtId="0" fontId="0" fillId="46" borderId="3" applyNumberFormat="0" applyAlignment="0" applyProtection="0"/>
    <xf numFmtId="0" fontId="17" fillId="46" borderId="3" applyNumberFormat="0" applyAlignment="0" applyProtection="0"/>
    <xf numFmtId="0" fontId="0" fillId="46" borderId="3" applyNumberFormat="0" applyAlignment="0" applyProtection="0"/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5" fillId="49" borderId="14" applyNumberFormat="0" applyFont="0" applyAlignment="0" applyProtection="0"/>
    <xf numFmtId="0" fontId="5" fillId="49" borderId="14" applyNumberFormat="0" applyFont="0" applyAlignment="0" applyProtection="0"/>
    <xf numFmtId="0" fontId="5" fillId="49" borderId="14" applyNumberFormat="0" applyFont="0" applyAlignment="0" applyProtection="0"/>
    <xf numFmtId="0" fontId="5" fillId="49" borderId="14" applyNumberFormat="0" applyFont="0" applyAlignment="0" applyProtection="0"/>
    <xf numFmtId="196" fontId="13" fillId="0" borderId="13" applyNumberFormat="0">
      <alignment/>
      <protection/>
    </xf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84" fillId="0" borderId="0">
      <alignment/>
      <protection/>
    </xf>
  </cellStyleXfs>
  <cellXfs count="23">
    <xf numFmtId="0" fontId="0" fillId="0" borderId="0" xfId="0" applyFont="1" applyAlignment="1">
      <alignment vertical="center"/>
    </xf>
    <xf numFmtId="0" fontId="2" fillId="0" borderId="0" xfId="418" applyNumberFormat="1" applyFont="1" applyFill="1" applyAlignment="1">
      <alignment horizontal="center" vertical="center" wrapText="1"/>
      <protection/>
    </xf>
    <xf numFmtId="0" fontId="1" fillId="0" borderId="0" xfId="418" applyNumberFormat="1" applyFont="1" applyFill="1" applyAlignment="1">
      <alignment horizontal="left" vertical="center" wrapText="1"/>
      <protection/>
    </xf>
    <xf numFmtId="0" fontId="1" fillId="0" borderId="0" xfId="418" applyNumberFormat="1" applyFont="1" applyFill="1" applyBorder="1" applyAlignment="1">
      <alignment horizontal="left" vertical="center" wrapText="1"/>
      <protection/>
    </xf>
    <xf numFmtId="0" fontId="1" fillId="0" borderId="0" xfId="418" applyNumberFormat="1" applyFont="1" applyFill="1" applyAlignment="1">
      <alignment horizontal="center" vertical="center" wrapText="1"/>
      <protection/>
    </xf>
    <xf numFmtId="0" fontId="3" fillId="0" borderId="0" xfId="418" applyNumberFormat="1" applyFont="1" applyFill="1" applyBorder="1" applyAlignment="1">
      <alignment horizontal="left" vertical="center" wrapText="1"/>
      <protection/>
    </xf>
    <xf numFmtId="0" fontId="4" fillId="0" borderId="0" xfId="418" applyNumberFormat="1" applyFont="1" applyFill="1" applyBorder="1" applyAlignment="1" applyProtection="1">
      <alignment horizontal="center" vertical="center" wrapText="1"/>
      <protection locked="0"/>
    </xf>
    <xf numFmtId="0" fontId="5" fillId="0" borderId="29" xfId="418" applyFont="1" applyFill="1" applyBorder="1" applyAlignment="1">
      <alignment horizontal="left" vertical="center" wrapText="1"/>
      <protection/>
    </xf>
    <xf numFmtId="0" fontId="0" fillId="0" borderId="29" xfId="0" applyBorder="1" applyAlignment="1">
      <alignment horizontal="left" vertical="center" wrapText="1"/>
    </xf>
    <xf numFmtId="0" fontId="103" fillId="0" borderId="13" xfId="418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418" applyNumberFormat="1" applyFont="1" applyFill="1" applyBorder="1" applyAlignment="1">
      <alignment horizontal="center" vertical="center" wrapText="1"/>
      <protection/>
    </xf>
    <xf numFmtId="0" fontId="6" fillId="0" borderId="30" xfId="418" applyNumberFormat="1" applyFont="1" applyFill="1" applyBorder="1" applyAlignment="1">
      <alignment horizontal="center" vertical="center" wrapText="1"/>
      <protection/>
    </xf>
    <xf numFmtId="0" fontId="6" fillId="0" borderId="31" xfId="418" applyNumberFormat="1" applyFont="1" applyFill="1" applyBorder="1" applyAlignment="1">
      <alignment horizontal="center" vertical="center" wrapText="1"/>
      <protection/>
    </xf>
    <xf numFmtId="0" fontId="7" fillId="0" borderId="13" xfId="213" applyNumberFormat="1" applyFont="1" applyFill="1" applyBorder="1" applyAlignment="1" applyProtection="1">
      <alignment horizontal="left" vertical="center" wrapText="1"/>
      <protection locked="0"/>
    </xf>
    <xf numFmtId="205" fontId="1" fillId="0" borderId="13" xfId="418" applyNumberFormat="1" applyFont="1" applyFill="1" applyBorder="1" applyAlignment="1">
      <alignment horizontal="right" vertical="center" wrapText="1"/>
      <protection/>
    </xf>
    <xf numFmtId="206" fontId="1" fillId="0" borderId="13" xfId="418" applyNumberFormat="1" applyFont="1" applyFill="1" applyBorder="1" applyAlignment="1">
      <alignment horizontal="right" vertical="center" wrapText="1"/>
      <protection/>
    </xf>
    <xf numFmtId="0" fontId="8" fillId="0" borderId="13" xfId="213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13" xfId="213" applyNumberFormat="1" applyFont="1" applyFill="1" applyBorder="1" applyAlignment="1" applyProtection="1">
      <alignment horizontal="left" vertical="center" wrapText="1"/>
      <protection locked="0"/>
    </xf>
    <xf numFmtId="206" fontId="6" fillId="0" borderId="13" xfId="418" applyNumberFormat="1" applyFont="1" applyFill="1" applyBorder="1" applyAlignment="1">
      <alignment horizontal="right" vertical="center" wrapText="1"/>
      <protection/>
    </xf>
    <xf numFmtId="0" fontId="8" fillId="0" borderId="13" xfId="482" applyNumberFormat="1" applyFont="1" applyFill="1" applyBorder="1" applyAlignment="1" applyProtection="1">
      <alignment horizontal="left" vertical="center" wrapText="1" indent="1"/>
      <protection locked="0"/>
    </xf>
    <xf numFmtId="205" fontId="1" fillId="0" borderId="0" xfId="418" applyNumberFormat="1" applyFont="1" applyFill="1" applyAlignment="1">
      <alignment horizontal="center" vertical="center" wrapText="1"/>
      <protection/>
    </xf>
    <xf numFmtId="0" fontId="8" fillId="0" borderId="29" xfId="418" applyFont="1" applyFill="1" applyBorder="1" applyAlignment="1">
      <alignment horizontal="center" vertical="center" wrapText="1"/>
      <protection/>
    </xf>
    <xf numFmtId="205" fontId="6" fillId="0" borderId="13" xfId="418" applyNumberFormat="1" applyFont="1" applyFill="1" applyBorder="1" applyAlignment="1">
      <alignment horizontal="center" vertical="center" wrapText="1"/>
      <protection/>
    </xf>
  </cellXfs>
  <cellStyles count="636">
    <cellStyle name="Normal" xfId="0"/>
    <cellStyle name="Currency [0]" xfId="15"/>
    <cellStyle name="20% - 强调文字颜色 3" xfId="16"/>
    <cellStyle name="汇总 6" xfId="17"/>
    <cellStyle name="输入" xfId="18"/>
    <cellStyle name="Currency" xfId="19"/>
    <cellStyle name="Normalny_Arkusz1" xfId="20"/>
    <cellStyle name="args.style" xfId="21"/>
    <cellStyle name="gcd 4" xfId="22"/>
    <cellStyle name="Comma [0]" xfId="23"/>
    <cellStyle name="计算 2" xfId="24"/>
    <cellStyle name="40% - 强调文字颜色 3" xfId="25"/>
    <cellStyle name="差" xfId="26"/>
    <cellStyle name="Comma" xfId="27"/>
    <cellStyle name="60% - 强调文字颜色 3" xfId="28"/>
    <cellStyle name="Hyperlink" xfId="29"/>
    <cellStyle name="Percent" xfId="30"/>
    <cellStyle name="Followed Hyperlink" xfId="31"/>
    <cellStyle name="_ET_STYLE_NoName_00__Book1" xfId="32"/>
    <cellStyle name="常规 6" xfId="33"/>
    <cellStyle name="注释" xfId="34"/>
    <cellStyle name="60% - 强调文字颜色 2 3" xfId="35"/>
    <cellStyle name="20% - 强调文字颜色 4 5" xfId="36"/>
    <cellStyle name="Entered" xfId="37"/>
    <cellStyle name="60% - 强调文字颜色 2" xfId="38"/>
    <cellStyle name="好_玉林市2011年农村中小学校舍维修改造资金项目890" xfId="39"/>
    <cellStyle name="标题 4" xfId="40"/>
    <cellStyle name="常规 2_民生政策最低支出需求" xfId="41"/>
    <cellStyle name="警告文本" xfId="42"/>
    <cellStyle name="_ET_STYLE_NoName_00_" xfId="43"/>
    <cellStyle name="常规 5 2" xfId="44"/>
    <cellStyle name="标题" xfId="45"/>
    <cellStyle name="解释性文本" xfId="46"/>
    <cellStyle name="差 6" xfId="47"/>
    <cellStyle name="标题 1" xfId="48"/>
    <cellStyle name="常规 5 2 2" xfId="49"/>
    <cellStyle name="差 7" xfId="50"/>
    <cellStyle name="标题 2" xfId="51"/>
    <cellStyle name="_long term loan - others 300504_(中企华)审计评估联合申报明细表.V1" xfId="52"/>
    <cellStyle name="_2011年中等职业学校国家助学 金经费分配表（第二批）" xfId="53"/>
    <cellStyle name="COST1" xfId="54"/>
    <cellStyle name="_2009年配套" xfId="55"/>
    <cellStyle name="60% - 强调文字颜色 1" xfId="56"/>
    <cellStyle name="标题 3" xfId="57"/>
    <cellStyle name="标题 6" xfId="58"/>
    <cellStyle name="??_0N-HANDLING " xfId="59"/>
    <cellStyle name="60% - 强调文字颜色 4" xfId="60"/>
    <cellStyle name="输出" xfId="61"/>
    <cellStyle name="_KPMG original version_(中企华)审计评估联合申报明细表.V1" xfId="62"/>
    <cellStyle name="@_text" xfId="63"/>
    <cellStyle name="常规 26" xfId="64"/>
    <cellStyle name="常规 31" xfId="65"/>
    <cellStyle name="计算" xfId="66"/>
    <cellStyle name="计算 3 2" xfId="67"/>
    <cellStyle name="40% - 强调文字颜色 4 2" xfId="68"/>
    <cellStyle name="检查单元格" xfId="69"/>
    <cellStyle name="_2013年百色市闲置校舍改建中小学附设幼儿园合计表(报教育厅)" xfId="70"/>
    <cellStyle name="好_桂财教【2010】246号附件2011年农村义务教育校舍维修改造资金项目计划表(110215)" xfId="71"/>
    <cellStyle name="常规 8 3" xfId="72"/>
    <cellStyle name="20% - 强调文字颜色 6" xfId="73"/>
    <cellStyle name="_long term loan - others 300504" xfId="74"/>
    <cellStyle name="强调文字颜色 2" xfId="75"/>
    <cellStyle name="好_贺州市2010学校改扩容改造和寄宿制学校及附属生活设施建设项目计划表" xfId="76"/>
    <cellStyle name="40% - 强调文字颜色 5 7" xfId="77"/>
    <cellStyle name="链接单元格" xfId="78"/>
    <cellStyle name="40% - 强调文字颜色 6 5" xfId="79"/>
    <cellStyle name="0,0&#13;&#10;NA&#13;&#10; 5" xfId="80"/>
    <cellStyle name="汇总" xfId="81"/>
    <cellStyle name="好" xfId="82"/>
    <cellStyle name="20% - 强调文字颜色 3 3" xfId="83"/>
    <cellStyle name="适中" xfId="84"/>
    <cellStyle name="链接单元格 7" xfId="85"/>
    <cellStyle name="常规 8 2" xfId="86"/>
    <cellStyle name="20% - 强调文字颜色 5" xfId="87"/>
    <cellStyle name="强调文字颜色 1" xfId="88"/>
    <cellStyle name="20% - 强调文字颜色 1" xfId="89"/>
    <cellStyle name="40% - 强调文字颜色 4 3 2" xfId="90"/>
    <cellStyle name="40% - 强调文字颜色 1" xfId="91"/>
    <cellStyle name="20% - 强调文字颜色 2" xfId="92"/>
    <cellStyle name="_2010年一般预算收支平衡表（陈冬毅发）" xfId="93"/>
    <cellStyle name="常规 7 2" xfId="94"/>
    <cellStyle name="_Part III.200406.Loan and Liabilities details.(Site Name)_KPMG original version" xfId="95"/>
    <cellStyle name="40% - 强调文字颜色 2" xfId="96"/>
    <cellStyle name="强调文字颜色 3" xfId="97"/>
    <cellStyle name="PSChar" xfId="98"/>
    <cellStyle name="_Part III.200406.Loan and Liabilities details.(Site Name)_Shenhua PBC package 050530" xfId="99"/>
    <cellStyle name="强调文字颜色 4" xfId="100"/>
    <cellStyle name="20% - 强调文字颜色 4" xfId="101"/>
    <cellStyle name="计算 3" xfId="102"/>
    <cellStyle name="40% - 强调文字颜色 4" xfId="103"/>
    <cellStyle name="强调文字颜色 5" xfId="104"/>
    <cellStyle name="计算 4" xfId="105"/>
    <cellStyle name="好_图书配备方案附件1.2" xfId="106"/>
    <cellStyle name="40% - 强调文字颜色 5" xfId="107"/>
    <cellStyle name="60% - 强调文字颜色 5" xfId="108"/>
    <cellStyle name="强调文字颜色 6" xfId="109"/>
    <cellStyle name="计算 5" xfId="110"/>
    <cellStyle name="20% - 强调文字颜色 3 3 2" xfId="111"/>
    <cellStyle name="0,0&#13;&#10;NA&#13;&#10;" xfId="112"/>
    <cellStyle name="40% - 强调文字颜色 6" xfId="113"/>
    <cellStyle name="60% - 强调文字颜色 6" xfId="114"/>
    <cellStyle name="??" xfId="115"/>
    <cellStyle name="40% - 强调文字颜色 4 3" xfId="116"/>
    <cellStyle name="_2011年春季学期特定生活费" xfId="117"/>
    <cellStyle name="?? [0]" xfId="118"/>
    <cellStyle name="常规 29" xfId="119"/>
    <cellStyle name="_CBRE明细表" xfId="120"/>
    <cellStyle name="_(中企华)审计评估联合申报明细表.V1" xfId="121"/>
    <cellStyle name="_2011-2012学年自治区人民政府中等职业教育奖学金经费分配方案" xfId="122"/>
    <cellStyle name="40% - 强调文字颜色 3 2" xfId="123"/>
    <cellStyle name="_2011年高校科研经费分配表" xfId="124"/>
    <cellStyle name="解释性文本 2" xfId="125"/>
    <cellStyle name="_2011年高校助学金分配表（80%）" xfId="126"/>
    <cellStyle name="60% - 强调文字颜色 5 2" xfId="127"/>
    <cellStyle name="_ET_STYLE_NoName_00__附件1广西壮族自治区巡回支教点建设规划（2012-2015年）" xfId="128"/>
    <cellStyle name="常规 15" xfId="129"/>
    <cellStyle name="_ET_STYLE_NoName_00__附件2广西壮族自治区扶持普惠性民办幼儿园奖补资金申报表（2012-2015年）" xfId="130"/>
    <cellStyle name="_ET_STYLE_NoName_00__附件3广西壮族自治区扶持集体、企事业单位办园奖补资金申报表（2012-2015年）" xfId="131"/>
    <cellStyle name="常规 12 2" xfId="132"/>
    <cellStyle name="_KPMG original version" xfId="133"/>
    <cellStyle name="_KPMG original version_附件1：审计评估联合申报明细表" xfId="134"/>
    <cellStyle name="_long term loan - others 300504_KPMG original version" xfId="135"/>
    <cellStyle name="_long term loan - others 300504_KPMG original version_(中企华)审计评估联合申报明细表.V1" xfId="136"/>
    <cellStyle name="常规 3 4" xfId="137"/>
    <cellStyle name="好 5" xfId="138"/>
    <cellStyle name="_long term loan - others 300504_KPMG original version_附件1：审计评估联合申报明细表" xfId="139"/>
    <cellStyle name="常规 13" xfId="140"/>
    <cellStyle name="_long term loan - others 300504_Shenhua PBC package 050530" xfId="141"/>
    <cellStyle name="计算 7" xfId="142"/>
    <cellStyle name="常规 3 2 2" xfId="143"/>
    <cellStyle name="_long term loan - others 300504_Shenhua PBC package 050530_(中企华)审计评估联合申报明细表.V1" xfId="144"/>
    <cellStyle name="_副本桂财教(2011)号（2011年免学费分配表）" xfId="145"/>
    <cellStyle name="计算 6" xfId="146"/>
    <cellStyle name="适中 3" xfId="147"/>
    <cellStyle name="{Thousand}" xfId="148"/>
    <cellStyle name="_long term loan - others 300504_Shenhua PBC package 050530_附件1：审计评估联合申报明细表" xfId="149"/>
    <cellStyle name="60% - 强调文字颜色 4 4" xfId="150"/>
    <cellStyle name="20% - 强调文字颜色 6 6" xfId="151"/>
    <cellStyle name="_long term loan - others 300504_附件1：审计评估联合申报明细表" xfId="152"/>
    <cellStyle name="常规 2 5" xfId="153"/>
    <cellStyle name="_long term loan - others 300504_审计调查表.V3" xfId="154"/>
    <cellStyle name="60% - 强调文字颜色 5 6" xfId="155"/>
    <cellStyle name="_Part III.200406.Loan and Liabilities details.(Site Name)" xfId="156"/>
    <cellStyle name="_Part III.200406.Loan and Liabilities details.(Site Name)_(中企华)审计评估联合申报明细表.V1" xfId="157"/>
    <cellStyle name="_Part III.200406.Loan and Liabilities details.(Site Name)_KPMG original version_(中企华)审计评估联合申报明细表.V1" xfId="158"/>
    <cellStyle name="_Part III.200406.Loan and Liabilities details.(Site Name)_KPMG original version_附件1：审计评估联合申报明细表" xfId="159"/>
    <cellStyle name="40% - 强调文字颜色 2 3" xfId="160"/>
    <cellStyle name="_Part III.200406.Loan and Liabilities details.(Site Name)_Shenhua PBC package 050530_(中企华)审计评估联合申报明细表.V1" xfId="161"/>
    <cellStyle name="entry box" xfId="162"/>
    <cellStyle name="好 2" xfId="163"/>
    <cellStyle name="20% - 强调文字颜色 1 5" xfId="164"/>
    <cellStyle name="_Part III.200406.Loan and Liabilities details.(Site Name)_Shenhua PBC package 050530_附件1：审计评估联合申报明细表" xfId="165"/>
    <cellStyle name="_梧州市扶持集体、企事业单位办园申报表（审核公式）" xfId="166"/>
    <cellStyle name="20% - 强调文字颜色 2 3" xfId="167"/>
    <cellStyle name="_Part III.200406.Loan and Liabilities details.(Site Name)_附件1：审计评估联合申报明细表" xfId="168"/>
    <cellStyle name="好_Book1_1" xfId="169"/>
    <cellStyle name="_Part III.200406.Loan and Liabilities details.(Site Name)_审计调查表.V3" xfId="170"/>
    <cellStyle name="_Shenhua PBC package 050530" xfId="171"/>
    <cellStyle name="标题 5" xfId="172"/>
    <cellStyle name="_Shenhua PBC package 050530_(中企华)审计评估联合申报明细表.V1" xfId="173"/>
    <cellStyle name="_Shenhua PBC package 050530_附件1：审计评估联合申报明细表" xfId="174"/>
    <cellStyle name="_房屋建筑评估申报表" xfId="175"/>
    <cellStyle name="_附件1：审计评估联合申报明细表" xfId="176"/>
    <cellStyle name="_附件2：扶绥县教师周转宿舍建设试点项目2010年中央预算内投资计划建议方案表" xfId="177"/>
    <cellStyle name="千位分隔 4" xfId="178"/>
    <cellStyle name="标题 4 3" xfId="179"/>
    <cellStyle name="_基础经济指标测算表" xfId="180"/>
    <cellStyle name="_审计调查表.V3" xfId="181"/>
    <cellStyle name="_文函专递0211-施工企业调查表（附件）" xfId="182"/>
    <cellStyle name="差_2013年薄改计划资金附件(1221修订）" xfId="183"/>
    <cellStyle name="_梧州市扶持民办幼儿园申报表（审核公式）" xfId="184"/>
    <cellStyle name="常规 2 3 2" xfId="185"/>
    <cellStyle name="_梧州市巡回支教点申报表（审核公式）" xfId="186"/>
    <cellStyle name="_细表" xfId="187"/>
    <cellStyle name="{Comma [0]}" xfId="188"/>
    <cellStyle name="解释性文本 6" xfId="189"/>
    <cellStyle name="{Comma}" xfId="190"/>
    <cellStyle name="差 3" xfId="191"/>
    <cellStyle name="{Date}" xfId="192"/>
    <cellStyle name="{Thousand [0]}" xfId="193"/>
    <cellStyle name="常规 2 4" xfId="194"/>
    <cellStyle name="{Month}" xfId="195"/>
    <cellStyle name="per.style" xfId="196"/>
    <cellStyle name="{Percent}" xfId="197"/>
    <cellStyle name="{Z'0000(1 dec)}" xfId="198"/>
    <cellStyle name="{Z'0000(4 dec)}" xfId="199"/>
    <cellStyle name="40% - 强调文字颜色 6 2" xfId="200"/>
    <cellStyle name="0,0&#13;&#10;NA&#13;&#10; 2" xfId="201"/>
    <cellStyle name="40% - 强调文字颜色 6 3" xfId="202"/>
    <cellStyle name="0,0&#13;&#10;NA&#13;&#10; 3" xfId="203"/>
    <cellStyle name="差_Book1" xfId="204"/>
    <cellStyle name="40% - 强调文字颜色 6 4" xfId="205"/>
    <cellStyle name="0,0&#13;&#10;NA&#13;&#10; 4" xfId="206"/>
    <cellStyle name="注释 3 2" xfId="207"/>
    <cellStyle name="40% - 强调文字颜色 6 6" xfId="208"/>
    <cellStyle name="0,0&#13;&#10;NA&#13;&#10; 6" xfId="209"/>
    <cellStyle name="40% - 强调文字颜色 6 7" xfId="210"/>
    <cellStyle name="0,0&#13;&#10;NA&#13;&#10; 7" xfId="211"/>
    <cellStyle name="0,0&#13;&#10;NA&#13;&#10; 8" xfId="212"/>
    <cellStyle name="常规_直99_2005年一般性转移支付基础测算数据" xfId="213"/>
    <cellStyle name="40% - 强调文字颜色 3 2 2" xfId="214"/>
    <cellStyle name="0,0&#13;&#10;NA&#13;&#10; 9" xfId="215"/>
    <cellStyle name="20% - 强调文字颜色 1 2" xfId="216"/>
    <cellStyle name="20% - 强调文字颜色 1 2 2" xfId="217"/>
    <cellStyle name="Normal_0105第二套审计报表定稿" xfId="218"/>
    <cellStyle name="20% - 强调文字颜色 1 3" xfId="219"/>
    <cellStyle name="20% - 强调文字颜色 1 3 2" xfId="220"/>
    <cellStyle name="20% - 强调文字颜色 1 4" xfId="221"/>
    <cellStyle name="好 3" xfId="222"/>
    <cellStyle name="20% - 强调文字颜色 1 6" xfId="223"/>
    <cellStyle name="好 4" xfId="224"/>
    <cellStyle name="20% - 强调文字颜色 1 7" xfId="225"/>
    <cellStyle name="20% - 强调文字颜色 2 2" xfId="226"/>
    <cellStyle name="20% - 强调文字颜色 2 2 2" xfId="227"/>
    <cellStyle name="Monétaire_!!!GO" xfId="228"/>
    <cellStyle name="Currency [0]_353HHC" xfId="229"/>
    <cellStyle name="20% - 强调文字颜色 2 3 2" xfId="230"/>
    <cellStyle name="20% - 强调文字颜色 2 4" xfId="231"/>
    <cellStyle name="20% - 强调文字颜色 2 5" xfId="232"/>
    <cellStyle name="20% - 强调文字颜色 2 6" xfId="233"/>
    <cellStyle name="Normal - Style1 2" xfId="234"/>
    <cellStyle name="20% - 强调文字颜色 2 7" xfId="235"/>
    <cellStyle name="20% - 强调文字颜色 3 2" xfId="236"/>
    <cellStyle name="检查单元格 7" xfId="237"/>
    <cellStyle name="20% - 强调文字颜色 3 2 2" xfId="238"/>
    <cellStyle name="60% - 强调文字颜色 1 2" xfId="239"/>
    <cellStyle name="20% - 强调文字颜色 3 4" xfId="240"/>
    <cellStyle name="60% - 强调文字颜色 1 3" xfId="241"/>
    <cellStyle name="20% - 强调文字颜色 3 5" xfId="242"/>
    <cellStyle name="60% - 强调文字颜色 1 4" xfId="243"/>
    <cellStyle name="20% - 强调文字颜色 3 6" xfId="244"/>
    <cellStyle name="60% - 强调文字颜色 1 5" xfId="245"/>
    <cellStyle name="20% - 强调文字颜色 3 7" xfId="246"/>
    <cellStyle name="常规 3" xfId="247"/>
    <cellStyle name="20% - 强调文字颜色 4 2" xfId="248"/>
    <cellStyle name="常规 3 2" xfId="249"/>
    <cellStyle name="20% - 强调文字颜色 4 2 2" xfId="250"/>
    <cellStyle name="常规 4" xfId="251"/>
    <cellStyle name="Monétaire [0]_!!!GO" xfId="252"/>
    <cellStyle name="20% - 强调文字颜色 4 3" xfId="253"/>
    <cellStyle name="常规 4 2" xfId="254"/>
    <cellStyle name="20% - 强调文字颜色 4 3 2" xfId="255"/>
    <cellStyle name="常规 5" xfId="256"/>
    <cellStyle name="60% - 强调文字颜色 2 2" xfId="257"/>
    <cellStyle name="20% - 强调文字颜色 4 4" xfId="258"/>
    <cellStyle name="常规 7" xfId="259"/>
    <cellStyle name="60% - 强调文字颜色 2 4" xfId="260"/>
    <cellStyle name="20% - 强调文字颜色 4 6" xfId="261"/>
    <cellStyle name="常规 8" xfId="262"/>
    <cellStyle name="60% - 强调文字颜色 2 5" xfId="263"/>
    <cellStyle name="20% - 强调文字颜色 4 7" xfId="264"/>
    <cellStyle name="gcd 6" xfId="265"/>
    <cellStyle name="20% - 强调文字颜色 5 2" xfId="266"/>
    <cellStyle name="20% - 强调文字颜色 5 2 2" xfId="267"/>
    <cellStyle name="gcd 7" xfId="268"/>
    <cellStyle name="20% - 强调文字颜色 5 3" xfId="269"/>
    <cellStyle name="差 5" xfId="270"/>
    <cellStyle name="百分比 3" xfId="271"/>
    <cellStyle name="20% - 强调文字颜色 5 3 2" xfId="272"/>
    <cellStyle name="60% - 强调文字颜色 3 2" xfId="273"/>
    <cellStyle name="20% - 强调文字颜色 5 4" xfId="274"/>
    <cellStyle name="60% - 强调文字颜色 3 3" xfId="275"/>
    <cellStyle name="20% - 强调文字颜色 5 5" xfId="276"/>
    <cellStyle name="差_补助与上解情况表" xfId="277"/>
    <cellStyle name="60% - 强调文字颜色 3 4" xfId="278"/>
    <cellStyle name="20% - 强调文字颜色 5 6" xfId="279"/>
    <cellStyle name="60% - 强调文字颜色 3 5" xfId="280"/>
    <cellStyle name="20% - 强调文字颜色 5 7" xfId="281"/>
    <cellStyle name="20% - 强调文字颜色 6 2" xfId="282"/>
    <cellStyle name="40% - 强调文字颜色 4 4" xfId="283"/>
    <cellStyle name="20% - 强调文字颜色 6 2 2" xfId="284"/>
    <cellStyle name="20% - 强调文字颜色 6 3" xfId="285"/>
    <cellStyle name="40% - 强调文字颜色 5 4" xfId="286"/>
    <cellStyle name="20% - 强调文字颜色 6 3 2" xfId="287"/>
    <cellStyle name="60% - 强调文字颜色 4 2" xfId="288"/>
    <cellStyle name="20% - 强调文字颜色 6 4" xfId="289"/>
    <cellStyle name="60% - 强调文字颜色 4 3" xfId="290"/>
    <cellStyle name="40% - 强调文字颜色 5 2 2" xfId="291"/>
    <cellStyle name="20% - 强调文字颜色 6 5" xfId="292"/>
    <cellStyle name="60% - 强调文字颜色 4 5" xfId="293"/>
    <cellStyle name="20% - 强调文字颜色 6 7" xfId="294"/>
    <cellStyle name="40% - 强调文字颜色 1 2" xfId="295"/>
    <cellStyle name="40% - 强调文字颜色 1 2 2" xfId="296"/>
    <cellStyle name="40% - 强调文字颜色 1 3" xfId="297"/>
    <cellStyle name="常规 9 2" xfId="298"/>
    <cellStyle name="注释 7" xfId="299"/>
    <cellStyle name="40% - 强调文字颜色 1 3 2" xfId="300"/>
    <cellStyle name="40% - 强调文字颜色 1 4" xfId="301"/>
    <cellStyle name="常规 9 3" xfId="302"/>
    <cellStyle name="40% - 强调文字颜色 1 5" xfId="303"/>
    <cellStyle name="40% - 强调文字颜色 1 6" xfId="304"/>
    <cellStyle name="40% - 强调文字颜色 1 7" xfId="305"/>
    <cellStyle name="40% - 强调文字颜色 2 2" xfId="306"/>
    <cellStyle name="Œ…‹æØ‚è [0.00]_Region Orders (2)" xfId="307"/>
    <cellStyle name="40% - 强调文字颜色 2 2 2" xfId="308"/>
    <cellStyle name="40% - 强调文字颜色 2 3 2" xfId="309"/>
    <cellStyle name="40% - 强调文字颜色 2 4" xfId="310"/>
    <cellStyle name="40% - 强调文字颜色 2 5" xfId="311"/>
    <cellStyle name="40% - 强调文字颜色 2 6" xfId="312"/>
    <cellStyle name="Comma  - Style1" xfId="313"/>
    <cellStyle name="40% - 强调文字颜色 2 7" xfId="314"/>
    <cellStyle name="40% - 强调文字颜色 3 3" xfId="315"/>
    <cellStyle name="40% - 强调文字颜色 3 3 2" xfId="316"/>
    <cellStyle name="常规 25" xfId="317"/>
    <cellStyle name="常规 30" xfId="318"/>
    <cellStyle name="40% - 强调文字颜色 3 4" xfId="319"/>
    <cellStyle name="40% - 强调文字颜色 3 5" xfId="320"/>
    <cellStyle name="Linked Cells 2" xfId="321"/>
    <cellStyle name="40% - 强调文字颜色 3 6" xfId="322"/>
    <cellStyle name="40% - 强调文字颜色 3 7" xfId="323"/>
    <cellStyle name="检查单元格 2" xfId="324"/>
    <cellStyle name="千位分隔 5" xfId="325"/>
    <cellStyle name="标题 4 4" xfId="326"/>
    <cellStyle name="40% - 强调文字颜色 4 2 2" xfId="327"/>
    <cellStyle name="40% - 强调文字颜色 4 5" xfId="328"/>
    <cellStyle name="40% - 强调文字颜色 4 6" xfId="329"/>
    <cellStyle name="40% - 强调文字颜色 4 7" xfId="330"/>
    <cellStyle name="40% - 强调文字颜色 5 2" xfId="331"/>
    <cellStyle name="40% - 强调文字颜色 5 3" xfId="332"/>
    <cellStyle name="60% - 强调文字颜色 5 3" xfId="333"/>
    <cellStyle name="40% - 强调文字颜色 5 3 2" xfId="334"/>
    <cellStyle name="no dec" xfId="335"/>
    <cellStyle name="40% - 强调文字颜色 5 5" xfId="336"/>
    <cellStyle name="注释 2 2" xfId="337"/>
    <cellStyle name="40% - 强调文字颜色 5 6" xfId="338"/>
    <cellStyle name="40% - 强调文字颜色 6 2 2" xfId="339"/>
    <cellStyle name="常规 4_复件 附件：2013年专项配套项目3.10" xfId="340"/>
    <cellStyle name="Column Headings" xfId="341"/>
    <cellStyle name="解释性文本 3" xfId="342"/>
    <cellStyle name="40% - 强调文字颜色 6 3 2" xfId="343"/>
    <cellStyle name="60% - 强调文字颜色 1 6" xfId="344"/>
    <cellStyle name="60% - 强调文字颜色 1 7" xfId="345"/>
    <cellStyle name="常规 9" xfId="346"/>
    <cellStyle name="60% - 强调文字颜色 2 6" xfId="347"/>
    <cellStyle name="60% - 强调文字颜色 2 7" xfId="348"/>
    <cellStyle name="60% - 强调文字颜色 3 6" xfId="349"/>
    <cellStyle name="60% - 强调文字颜色 3 7" xfId="350"/>
    <cellStyle name="60% - 强调文字颜色 4 6" xfId="351"/>
    <cellStyle name="60% - 强调文字颜色 4 7" xfId="352"/>
    <cellStyle name="好_桂财教(2011)261号2012年薄改计划资金附件" xfId="353"/>
    <cellStyle name="60% - 强调文字颜色 5 4" xfId="354"/>
    <cellStyle name="60% - 强调文字颜色 5 5" xfId="355"/>
    <cellStyle name="60% - 强调文字颜色 5 7" xfId="356"/>
    <cellStyle name="60% - 强调文字颜色 6 2" xfId="357"/>
    <cellStyle name="60% - 强调文字颜色 6 3" xfId="358"/>
    <cellStyle name="60% - 强调文字颜色 6 4" xfId="359"/>
    <cellStyle name="差_桂财教【2010】246号附件2011年农村义务教育校舍维修改造资金项目计划表(110215)" xfId="360"/>
    <cellStyle name="60% - 强调文字颜色 6 5" xfId="361"/>
    <cellStyle name="60% - 强调文字颜色 6 6" xfId="362"/>
    <cellStyle name="公司标准表" xfId="363"/>
    <cellStyle name="60% - 强调文字颜色 6 7" xfId="364"/>
    <cellStyle name="Calc Currency (0)" xfId="365"/>
    <cellStyle name="Comma  - Style3" xfId="366"/>
    <cellStyle name="category" xfId="367"/>
    <cellStyle name="Column$Headings" xfId="368"/>
    <cellStyle name="Model" xfId="369"/>
    <cellStyle name="Column_Title" xfId="370"/>
    <cellStyle name="标题 2 2" xfId="371"/>
    <cellStyle name="Grey" xfId="372"/>
    <cellStyle name="Milliers_!!!GO" xfId="373"/>
    <cellStyle name="Comma  - Style2" xfId="374"/>
    <cellStyle name="Comma  - Style4" xfId="375"/>
    <cellStyle name="汇总 2" xfId="376"/>
    <cellStyle name="Comma  - Style5" xfId="377"/>
    <cellStyle name="汇总 3" xfId="378"/>
    <cellStyle name="Comma  - Style6" xfId="379"/>
    <cellStyle name="汇总 4" xfId="380"/>
    <cellStyle name="Comma  - Style7" xfId="381"/>
    <cellStyle name="汇总 5" xfId="382"/>
    <cellStyle name="Comma  - Style8" xfId="383"/>
    <cellStyle name="差_桂财教(2010)245号附件（2010年县镇学校扩容改造和寄宿制学校及附属生活设施建设资金预算）" xfId="384"/>
    <cellStyle name="常规 3 8" xfId="385"/>
    <cellStyle name="Comma [0]_laroux" xfId="386"/>
    <cellStyle name="Comma_02(2003.12.31 PBC package.040304)" xfId="387"/>
    <cellStyle name="comma-d" xfId="388"/>
    <cellStyle name="Copied" xfId="389"/>
    <cellStyle name="Currency_353HHC" xfId="390"/>
    <cellStyle name="Date" xfId="391"/>
    <cellStyle name="Euro" xfId="392"/>
    <cellStyle name="Normal - Style1" xfId="393"/>
    <cellStyle name="e鯪9Y_x000B_" xfId="394"/>
    <cellStyle name="Format Number Column" xfId="395"/>
    <cellStyle name="gcd" xfId="396"/>
    <cellStyle name="Input [yellow]" xfId="397"/>
    <cellStyle name="gcd 2" xfId="398"/>
    <cellStyle name="gcd 3" xfId="399"/>
    <cellStyle name="gcd 5" xfId="400"/>
    <cellStyle name="gcd_Sheet2" xfId="401"/>
    <cellStyle name="HEADER" xfId="402"/>
    <cellStyle name="Header1" xfId="403"/>
    <cellStyle name="Header2" xfId="404"/>
    <cellStyle name="强调文字颜色 3 3" xfId="405"/>
    <cellStyle name="常规 2 10" xfId="406"/>
    <cellStyle name="Input Cells" xfId="407"/>
    <cellStyle name="常规 14" xfId="408"/>
    <cellStyle name="Input Cells 2" xfId="409"/>
    <cellStyle name="注释 3" xfId="410"/>
    <cellStyle name="InputArea" xfId="411"/>
    <cellStyle name="KPMG Heading 1" xfId="412"/>
    <cellStyle name="KPMG Heading 2" xfId="413"/>
    <cellStyle name="KPMG Heading 3" xfId="414"/>
    <cellStyle name="KPMG Heading 4" xfId="415"/>
    <cellStyle name="KPMG Normal" xfId="416"/>
    <cellStyle name="KPMG Normal Text" xfId="417"/>
    <cellStyle name="常规 2" xfId="418"/>
    <cellStyle name="Lines Fill" xfId="419"/>
    <cellStyle name="Linked Cells" xfId="420"/>
    <cellStyle name="Milliers [0]_!!!GO" xfId="421"/>
    <cellStyle name="New Times Roman" xfId="422"/>
    <cellStyle name="Œ…‹æØ‚è_Region Orders (2)" xfId="423"/>
    <cellStyle name="Percent [2]" xfId="424"/>
    <cellStyle name="常规 3 3" xfId="425"/>
    <cellStyle name="Percent_PICC package Sept2002 (V120021005)1" xfId="426"/>
    <cellStyle name="样式 1" xfId="427"/>
    <cellStyle name="Prefilled" xfId="428"/>
    <cellStyle name="pricing" xfId="429"/>
    <cellStyle name="RevList" xfId="430"/>
    <cellStyle name="RevList 2" xfId="431"/>
    <cellStyle name="Sheet Head" xfId="432"/>
    <cellStyle name="style" xfId="433"/>
    <cellStyle name="style1" xfId="434"/>
    <cellStyle name="style2" xfId="435"/>
    <cellStyle name="subhead" xfId="436"/>
    <cellStyle name="好_Sheet1" xfId="437"/>
    <cellStyle name="Subtotal" xfId="438"/>
    <cellStyle name="解释性文本 7" xfId="439"/>
    <cellStyle name="差 4" xfId="440"/>
    <cellStyle name="百分比 2" xfId="441"/>
    <cellStyle name="标题 10" xfId="442"/>
    <cellStyle name="百分比 2 2" xfId="443"/>
    <cellStyle name="百分比 3 2" xfId="444"/>
    <cellStyle name="标题 1 2" xfId="445"/>
    <cellStyle name="标题 1 3" xfId="446"/>
    <cellStyle name="标题 1 4" xfId="447"/>
    <cellStyle name="标题 1 5" xfId="448"/>
    <cellStyle name="常规 17 2" xfId="449"/>
    <cellStyle name="标题 1 6" xfId="450"/>
    <cellStyle name="标题 1 7" xfId="451"/>
    <cellStyle name="标题 2 3" xfId="452"/>
    <cellStyle name="标题 2 4" xfId="453"/>
    <cellStyle name="标题 2 5" xfId="454"/>
    <cellStyle name="标题 2 6" xfId="455"/>
    <cellStyle name="标题 2 7" xfId="456"/>
    <cellStyle name="标题 3 2" xfId="457"/>
    <cellStyle name="标题 3 3" xfId="458"/>
    <cellStyle name="标题 3 4" xfId="459"/>
    <cellStyle name="标题 3 5" xfId="460"/>
    <cellStyle name="标题 3 6" xfId="461"/>
    <cellStyle name="标题 3 7" xfId="462"/>
    <cellStyle name="千位分隔 3" xfId="463"/>
    <cellStyle name="标题 4 2" xfId="464"/>
    <cellStyle name="检查单元格 3" xfId="465"/>
    <cellStyle name="千位分隔 6" xfId="466"/>
    <cellStyle name="标题 4 5" xfId="467"/>
    <cellStyle name="检查单元格 4" xfId="468"/>
    <cellStyle name="标题 4 6" xfId="469"/>
    <cellStyle name="检查单元格 5" xfId="470"/>
    <cellStyle name="标题 4 7" xfId="471"/>
    <cellStyle name="标题 7" xfId="472"/>
    <cellStyle name="常规 10 2" xfId="473"/>
    <cellStyle name="标题 8" xfId="474"/>
    <cellStyle name="标题 9" xfId="475"/>
    <cellStyle name="解释性文本 5" xfId="476"/>
    <cellStyle name="差 2" xfId="477"/>
    <cellStyle name="差 2 2" xfId="478"/>
    <cellStyle name="差 3 2" xfId="479"/>
    <cellStyle name="常规 27" xfId="480"/>
    <cellStyle name="差_04.收入和财力基础表" xfId="481"/>
    <cellStyle name="常规_直99_2005年一般性转移支付基础测算数据 2" xfId="482"/>
    <cellStyle name="差_2010年自治区财政与市、试点县财政年终决算结算单0211" xfId="483"/>
    <cellStyle name="差_2010年自治区财政与市、试点县财政年终决算结算单20101202" xfId="484"/>
    <cellStyle name="差_2011年高校质量工程经费分配表" xfId="485"/>
    <cellStyle name="差_2011年梧州市校舍维修改造项目计划" xfId="486"/>
    <cellStyle name="常规 4 3" xfId="487"/>
    <cellStyle name="差_2013年薄改计划资金附件1220" xfId="488"/>
    <cellStyle name="差_Book1_1" xfId="489"/>
    <cellStyle name="差_Book1_桂教报〔2011〕75号附件1的附件3" xfId="490"/>
    <cellStyle name="差_桂财教(2011)261号2012年薄改计划资金附件" xfId="491"/>
    <cellStyle name="常规 2 7" xfId="492"/>
    <cellStyle name="差_桂教报〔2011〕75号附件1的附件3" xfId="493"/>
    <cellStyle name="差_桂林市2011年中小学校舍维修改造资金项目计划表" xfId="494"/>
    <cellStyle name="差_贺州市2010学校改扩容改造和寄宿制学校及附属生活设施建设项目计划表" xfId="495"/>
    <cellStyle name="差_玉林市2011年农村中小学校舍维修改造资金项目890" xfId="496"/>
    <cellStyle name="常规 16 2" xfId="497"/>
    <cellStyle name="常规 10" xfId="498"/>
    <cellStyle name="常规 16 3" xfId="499"/>
    <cellStyle name="常规 11" xfId="500"/>
    <cellStyle name="常规 11 2" xfId="501"/>
    <cellStyle name="常规 16 4" xfId="502"/>
    <cellStyle name="常规 12" xfId="503"/>
    <cellStyle name="常规 12 3" xfId="504"/>
    <cellStyle name="常规 13 2" xfId="505"/>
    <cellStyle name="常规 15 2" xfId="506"/>
    <cellStyle name="常规 16" xfId="507"/>
    <cellStyle name="强调文字颜色 3 4" xfId="508"/>
    <cellStyle name="常规 2 11" xfId="509"/>
    <cellStyle name="强调文字颜色 3 5" xfId="510"/>
    <cellStyle name="常规 2 12" xfId="511"/>
    <cellStyle name="常规 2 2" xfId="512"/>
    <cellStyle name="常规 2 2 2" xfId="513"/>
    <cellStyle name="常规 2 3" xfId="514"/>
    <cellStyle name="常规 2 6" xfId="515"/>
    <cellStyle name="输入 2" xfId="516"/>
    <cellStyle name="常规 2 8" xfId="517"/>
    <cellStyle name="输入 3" xfId="518"/>
    <cellStyle name="常规 2 9" xfId="519"/>
    <cellStyle name="常规 3 5" xfId="520"/>
    <cellStyle name="常规 3 6" xfId="521"/>
    <cellStyle name="常规 3 7" xfId="522"/>
    <cellStyle name="好_Book1" xfId="523"/>
    <cellStyle name="常规 4 4" xfId="524"/>
    <cellStyle name="常规 4 5" xfId="525"/>
    <cellStyle name="好_桂教报〔2011〕75号附件1的附件3" xfId="526"/>
    <cellStyle name="常规 6 2" xfId="527"/>
    <cellStyle name="超级链接" xfId="528"/>
    <cellStyle name="分级显示行_1_4附件二凯旋评估表" xfId="529"/>
    <cellStyle name="好_2011年高校质量工程经费分配表" xfId="530"/>
    <cellStyle name="公司标准表 2" xfId="531"/>
    <cellStyle name="好 3 2" xfId="532"/>
    <cellStyle name="好 6" xfId="533"/>
    <cellStyle name="好 7" xfId="534"/>
    <cellStyle name="好_2011年梧州市校舍维修改造项目计划" xfId="535"/>
    <cellStyle name="好_2013年薄改计划资金附件(1221修订）" xfId="536"/>
    <cellStyle name="好_2013年薄改计划资金附件1220" xfId="537"/>
    <cellStyle name="好_Book1_桂教报〔2011〕75号附件1的附件3" xfId="538"/>
    <cellStyle name="好_桂财教(2010)245号附件（2010年县镇学校扩容改造和寄宿制学校及附属生活设施建设资金预算）" xfId="539"/>
    <cellStyle name="好_桂林市2011年中小学校舍维修改造资金项目计划表" xfId="540"/>
    <cellStyle name="后继超级链接" xfId="541"/>
    <cellStyle name="汇总 3 2" xfId="542"/>
    <cellStyle name="汇总 7" xfId="543"/>
    <cellStyle name="检查单元格 6" xfId="544"/>
    <cellStyle name="解释性文本 3 2" xfId="545"/>
    <cellStyle name="解释性文本 4" xfId="546"/>
    <cellStyle name="警告文本 2" xfId="547"/>
    <cellStyle name="警告文本 3" xfId="548"/>
    <cellStyle name="警告文本 3 2" xfId="549"/>
    <cellStyle name="警告文本 4" xfId="550"/>
    <cellStyle name="警告文本 5" xfId="551"/>
    <cellStyle name="警告文本 6" xfId="552"/>
    <cellStyle name="警告文本 7" xfId="553"/>
    <cellStyle name="链接单元格 2" xfId="554"/>
    <cellStyle name="链接单元格 3" xfId="555"/>
    <cellStyle name="链接单元格 3 2" xfId="556"/>
    <cellStyle name="链接单元格 4" xfId="557"/>
    <cellStyle name="链接单元格 5" xfId="558"/>
    <cellStyle name="链接单元格 6" xfId="559"/>
    <cellStyle name="霓付 [0]_97MBO" xfId="560"/>
    <cellStyle name="霓付_97MBO" xfId="561"/>
    <cellStyle name="烹拳 [0]_97MBO" xfId="562"/>
    <cellStyle name="烹拳_97MBO" xfId="563"/>
    <cellStyle name="普通_ 白土" xfId="564"/>
    <cellStyle name="千分位[0]_ 白土" xfId="565"/>
    <cellStyle name="千分位_ 白土" xfId="566"/>
    <cellStyle name="千位[0]_ 应交税金审定表" xfId="567"/>
    <cellStyle name="千位_ 应交税金审定表" xfId="568"/>
    <cellStyle name="千位分隔 2" xfId="569"/>
    <cellStyle name="千位分隔 2 2" xfId="570"/>
    <cellStyle name="千位分隔 3 2" xfId="571"/>
    <cellStyle name="千位分隔 3 2 2" xfId="572"/>
    <cellStyle name="千位分隔 4 2" xfId="573"/>
    <cellStyle name="千位分隔 6 2" xfId="574"/>
    <cellStyle name="千位分隔[0] 2" xfId="575"/>
    <cellStyle name="钎霖_laroux" xfId="576"/>
    <cellStyle name="强调文字颜色 1 2" xfId="577"/>
    <cellStyle name="强调文字颜色 1 3" xfId="578"/>
    <cellStyle name="强调文字颜色 1 4" xfId="579"/>
    <cellStyle name="强调文字颜色 1 5" xfId="580"/>
    <cellStyle name="强调文字颜色 1 6" xfId="581"/>
    <cellStyle name="强调文字颜色 1 7" xfId="582"/>
    <cellStyle name="强调文字颜色 2 2" xfId="583"/>
    <cellStyle name="强调文字颜色 2 3" xfId="584"/>
    <cellStyle name="强调文字颜色 2 4" xfId="585"/>
    <cellStyle name="强调文字颜色 2 5" xfId="586"/>
    <cellStyle name="强调文字颜色 2 6" xfId="587"/>
    <cellStyle name="强调文字颜色 2 7" xfId="588"/>
    <cellStyle name="强调文字颜色 3 2" xfId="589"/>
    <cellStyle name="强调文字颜色 3 6" xfId="590"/>
    <cellStyle name="强调文字颜色 3 7" xfId="591"/>
    <cellStyle name="强调文字颜色 4 2" xfId="592"/>
    <cellStyle name="强调文字颜色 4 3" xfId="593"/>
    <cellStyle name="强调文字颜色 4 4" xfId="594"/>
    <cellStyle name="强调文字颜色 4 5" xfId="595"/>
    <cellStyle name="强调文字颜色 4 6" xfId="596"/>
    <cellStyle name="强调文字颜色 4 7" xfId="597"/>
    <cellStyle name="强调文字颜色 5 2" xfId="598"/>
    <cellStyle name="强调文字颜色 5 3" xfId="599"/>
    <cellStyle name="强调文字颜色 5 4" xfId="600"/>
    <cellStyle name="强调文字颜色 5 5" xfId="601"/>
    <cellStyle name="强调文字颜色 5 6" xfId="602"/>
    <cellStyle name="强调文字颜色 5 7" xfId="603"/>
    <cellStyle name="强调文字颜色 6 2" xfId="604"/>
    <cellStyle name="强调文字颜色 6 3" xfId="605"/>
    <cellStyle name="强调文字颜色 6 4" xfId="606"/>
    <cellStyle name="强调文字颜色 6 5" xfId="607"/>
    <cellStyle name="强调文字颜色 6 6" xfId="608"/>
    <cellStyle name="强调文字颜色 6 7" xfId="609"/>
    <cellStyle name="适中 2" xfId="610"/>
    <cellStyle name="适中 3 2" xfId="611"/>
    <cellStyle name="适中 4" xfId="612"/>
    <cellStyle name="适中 5" xfId="613"/>
    <cellStyle name="适中 6" xfId="614"/>
    <cellStyle name="适中 7" xfId="615"/>
    <cellStyle name="输出 2" xfId="616"/>
    <cellStyle name="输出 3" xfId="617"/>
    <cellStyle name="输出 3 2" xfId="618"/>
    <cellStyle name="输出 4" xfId="619"/>
    <cellStyle name="输出 5" xfId="620"/>
    <cellStyle name="输出 6" xfId="621"/>
    <cellStyle name="输出 7" xfId="622"/>
    <cellStyle name="输入 4" xfId="623"/>
    <cellStyle name="输入 5" xfId="624"/>
    <cellStyle name="输入 6" xfId="625"/>
    <cellStyle name="输入 7" xfId="626"/>
    <cellStyle name="样式 1 10" xfId="627"/>
    <cellStyle name="样式 1 11" xfId="628"/>
    <cellStyle name="样式 1 12" xfId="629"/>
    <cellStyle name="样式 1 2" xfId="630"/>
    <cellStyle name="样式 1 3" xfId="631"/>
    <cellStyle name="样式 1 4" xfId="632"/>
    <cellStyle name="样式 1 5" xfId="633"/>
    <cellStyle name="样式 1 6" xfId="634"/>
    <cellStyle name="样式 1 7" xfId="635"/>
    <cellStyle name="样式 1 8" xfId="636"/>
    <cellStyle name="样式 1 9" xfId="637"/>
    <cellStyle name="样式 1_Sheet2" xfId="638"/>
    <cellStyle name="一般_NEGS" xfId="639"/>
    <cellStyle name="注释 2" xfId="640"/>
    <cellStyle name="注释 4" xfId="641"/>
    <cellStyle name="注释 5" xfId="642"/>
    <cellStyle name="注释 6" xfId="643"/>
    <cellStyle name="资产" xfId="644"/>
    <cellStyle name="콤마 [0]_BOILER-CO1" xfId="645"/>
    <cellStyle name="콤마_BOILER-CO1" xfId="646"/>
    <cellStyle name="통화 [0]_BOILER-CO1" xfId="647"/>
    <cellStyle name="통화_BOILER-CO1" xfId="648"/>
    <cellStyle name="표준_0N-HANDLING " xfId="6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4"/>
  <sheetViews>
    <sheetView showZeros="0" tabSelected="1" workbookViewId="0" topLeftCell="A103">
      <selection activeCell="C6" sqref="C6"/>
    </sheetView>
  </sheetViews>
  <sheetFormatPr defaultColWidth="9.00390625" defaultRowHeight="15"/>
  <cols>
    <col min="1" max="1" width="21.140625" style="3" customWidth="1"/>
    <col min="2" max="2" width="14.57421875" style="20" customWidth="1"/>
    <col min="3" max="3" width="13.00390625" style="20" customWidth="1"/>
    <col min="4" max="4" width="15.7109375" style="4" customWidth="1"/>
    <col min="5" max="5" width="12.421875" style="4" customWidth="1"/>
    <col min="6" max="6" width="12.7109375" style="4" customWidth="1"/>
    <col min="7" max="16384" width="9.00390625" style="4" customWidth="1"/>
  </cols>
  <sheetData>
    <row r="1" ht="30" customHeight="1">
      <c r="A1" s="5" t="s">
        <v>0</v>
      </c>
    </row>
    <row r="2" spans="1:6" s="1" customFormat="1" ht="55.5" customHeight="1">
      <c r="A2" s="6" t="s">
        <v>1</v>
      </c>
      <c r="B2" s="6"/>
      <c r="C2" s="6"/>
      <c r="D2" s="6"/>
      <c r="E2" s="6"/>
      <c r="F2" s="6"/>
    </row>
    <row r="3" spans="1:6" s="1" customFormat="1" ht="19.5" customHeight="1">
      <c r="A3" s="21" t="s">
        <v>2</v>
      </c>
      <c r="B3" s="21"/>
      <c r="C3" s="21"/>
      <c r="D3" s="21"/>
      <c r="E3" s="21"/>
      <c r="F3" s="21"/>
    </row>
    <row r="4" spans="1:6" ht="116.25" customHeight="1">
      <c r="A4" s="9" t="s">
        <v>3</v>
      </c>
      <c r="B4" s="22" t="s">
        <v>4</v>
      </c>
      <c r="C4" s="22" t="s">
        <v>5</v>
      </c>
      <c r="D4" s="10" t="s">
        <v>6</v>
      </c>
      <c r="E4" s="10" t="s">
        <v>7</v>
      </c>
      <c r="F4" s="10" t="s">
        <v>8</v>
      </c>
    </row>
    <row r="5" spans="1:6" s="2" customFormat="1" ht="21.75" customHeight="1">
      <c r="A5" s="13" t="s">
        <v>9</v>
      </c>
      <c r="B5" s="14">
        <f>C5+D5+E5</f>
        <v>12050</v>
      </c>
      <c r="C5" s="14">
        <f>C11+C22+C33+C42+C51+C58+C67+C76+C85+C93+C103+C113+C122+C134</f>
        <v>11000</v>
      </c>
      <c r="D5" s="15">
        <f>D11+D22+D33+D42+D51+D58+D67+D76+D85+D93+D103+D113+D122+D134</f>
        <v>1000</v>
      </c>
      <c r="E5" s="15">
        <f>E11+E3+E33+E42+E51+E58+E67+E76+E85+E93+E103+E113+E122+E134</f>
        <v>50</v>
      </c>
      <c r="F5" s="15"/>
    </row>
    <row r="6" spans="1:6" s="2" customFormat="1" ht="21.75" customHeight="1">
      <c r="A6" s="13" t="s">
        <v>10</v>
      </c>
      <c r="B6" s="14">
        <f aca="true" t="shared" si="0" ref="B6:B32">C6+D6+E6</f>
        <v>6471.97</v>
      </c>
      <c r="C6" s="14">
        <f>C12+C23+C34+C43+C52+C59+C68+C77+C86+C94+C104+C114+C123</f>
        <v>5871.97</v>
      </c>
      <c r="D6" s="15">
        <f>D12+D23+D34+D43+D52+D59+D68+D77+D86+D94+D104+D114+D123</f>
        <v>600</v>
      </c>
      <c r="E6" s="15">
        <f>E12+E23+E34+E43+E52+E59+E68+E77+E86+E94+E104+E114+E123</f>
        <v>0</v>
      </c>
      <c r="F6" s="15"/>
    </row>
    <row r="7" spans="1:6" s="2" customFormat="1" ht="21.75" customHeight="1">
      <c r="A7" s="13" t="s">
        <v>11</v>
      </c>
      <c r="B7" s="14">
        <f t="shared" si="0"/>
        <v>16.84</v>
      </c>
      <c r="C7" s="14">
        <f>SUM(C96)</f>
        <v>16.84</v>
      </c>
      <c r="D7" s="14">
        <f>SUM(D96)</f>
        <v>0</v>
      </c>
      <c r="E7" s="14">
        <f>SUM(E96)</f>
        <v>0</v>
      </c>
      <c r="F7" s="15"/>
    </row>
    <row r="8" spans="1:6" s="2" customFormat="1" ht="21.75" customHeight="1">
      <c r="A8" s="13" t="s">
        <v>12</v>
      </c>
      <c r="B8" s="14">
        <f t="shared" si="0"/>
        <v>5578.03</v>
      </c>
      <c r="C8" s="14">
        <f>C19+C29+C37+C55+C48+C63+C73+C81+C89+C98+C108+C118+C127</f>
        <v>5128.03</v>
      </c>
      <c r="D8" s="15">
        <f>D19+D29+D37+D55+D48+D63+D73+D81+D89+D98+D108+D118+D127</f>
        <v>400</v>
      </c>
      <c r="E8" s="15">
        <f>E19+E29+E37+E55+E48+E63+E73+E81+E89+E98+E108+E118+E127</f>
        <v>50</v>
      </c>
      <c r="F8" s="15"/>
    </row>
    <row r="9" spans="1:6" s="2" customFormat="1" ht="21.75" customHeight="1">
      <c r="A9" s="13" t="s">
        <v>13</v>
      </c>
      <c r="B9" s="14">
        <f t="shared" si="0"/>
        <v>1498.3</v>
      </c>
      <c r="C9" s="14">
        <f>C20+C30+C38+C49+C56+C64+C82+C99</f>
        <v>1298.3</v>
      </c>
      <c r="D9" s="15">
        <f>D20+D30+D38+D49+D56+D64+D82+D99</f>
        <v>200</v>
      </c>
      <c r="E9" s="15">
        <f>E20+E30+E38+E49+E56+E64+E82+E99</f>
        <v>0</v>
      </c>
      <c r="F9" s="15"/>
    </row>
    <row r="10" spans="1:6" s="2" customFormat="1" ht="21.75" customHeight="1">
      <c r="A10" s="13" t="s">
        <v>14</v>
      </c>
      <c r="B10" s="14">
        <f t="shared" si="0"/>
        <v>4079.73</v>
      </c>
      <c r="C10" s="14">
        <f>C40+C74+C90+C84+C102+C109+C119+C128</f>
        <v>3829.73</v>
      </c>
      <c r="D10" s="15">
        <f>D40+D74+D90+D84+D102+D109+D119+D128</f>
        <v>200</v>
      </c>
      <c r="E10" s="15">
        <f>E40+E74+E90+E84+E102+E109+E119+E128</f>
        <v>50</v>
      </c>
      <c r="F10" s="15"/>
    </row>
    <row r="11" spans="1:6" s="2" customFormat="1" ht="21.75" customHeight="1">
      <c r="A11" s="13" t="s">
        <v>15</v>
      </c>
      <c r="B11" s="14">
        <f t="shared" si="0"/>
        <v>4120.46</v>
      </c>
      <c r="C11" s="14">
        <f>C12+C19</f>
        <v>3720.46</v>
      </c>
      <c r="D11" s="15">
        <f>D12+D19</f>
        <v>400</v>
      </c>
      <c r="E11" s="15">
        <f>E12+E19</f>
        <v>0</v>
      </c>
      <c r="F11" s="15"/>
    </row>
    <row r="12" spans="1:6" s="2" customFormat="1" ht="21.75" customHeight="1">
      <c r="A12" s="13" t="s">
        <v>16</v>
      </c>
      <c r="B12" s="14">
        <f t="shared" si="0"/>
        <v>4105.97</v>
      </c>
      <c r="C12" s="14">
        <f>SUM(C13:C15)</f>
        <v>3705.97</v>
      </c>
      <c r="D12" s="15">
        <f>SUM(D13:D15)</f>
        <v>400</v>
      </c>
      <c r="E12" s="15">
        <f>SUM(E13:E15)</f>
        <v>0</v>
      </c>
      <c r="F12" s="15"/>
    </row>
    <row r="13" spans="1:6" s="2" customFormat="1" ht="21.75" customHeight="1">
      <c r="A13" s="13" t="s">
        <v>17</v>
      </c>
      <c r="B13" s="14">
        <f t="shared" si="0"/>
        <v>0</v>
      </c>
      <c r="C13" s="14"/>
      <c r="D13" s="15"/>
      <c r="E13" s="15"/>
      <c r="F13" s="15"/>
    </row>
    <row r="14" spans="1:6" s="2" customFormat="1" ht="19.5" customHeight="1">
      <c r="A14" s="16" t="s">
        <v>18</v>
      </c>
      <c r="B14" s="14">
        <f t="shared" si="0"/>
        <v>104.62</v>
      </c>
      <c r="C14" s="14">
        <v>104.62</v>
      </c>
      <c r="D14" s="15"/>
      <c r="E14" s="15"/>
      <c r="F14" s="15"/>
    </row>
    <row r="15" spans="1:6" s="2" customFormat="1" ht="21.75" customHeight="1">
      <c r="A15" s="13" t="s">
        <v>19</v>
      </c>
      <c r="B15" s="14">
        <f t="shared" si="0"/>
        <v>4001.35</v>
      </c>
      <c r="C15" s="14">
        <f>SUM(C16:C18)</f>
        <v>3601.35</v>
      </c>
      <c r="D15" s="15">
        <f>SUM(D16:D18)</f>
        <v>400</v>
      </c>
      <c r="E15" s="15">
        <f>SUM(E16:E18)</f>
        <v>0</v>
      </c>
      <c r="F15" s="15"/>
    </row>
    <row r="16" spans="1:6" s="2" customFormat="1" ht="19.5" customHeight="1">
      <c r="A16" s="16" t="s">
        <v>20</v>
      </c>
      <c r="B16" s="14">
        <f t="shared" si="0"/>
        <v>0</v>
      </c>
      <c r="C16" s="14"/>
      <c r="D16" s="15"/>
      <c r="E16" s="15"/>
      <c r="F16" s="15"/>
    </row>
    <row r="17" spans="1:6" s="2" customFormat="1" ht="19.5" customHeight="1">
      <c r="A17" s="16" t="s">
        <v>21</v>
      </c>
      <c r="B17" s="14">
        <f t="shared" si="0"/>
        <v>3401.35</v>
      </c>
      <c r="C17" s="14">
        <v>3401.35</v>
      </c>
      <c r="D17" s="15"/>
      <c r="E17" s="15"/>
      <c r="F17" s="15"/>
    </row>
    <row r="18" spans="1:6" s="2" customFormat="1" ht="19.5" customHeight="1">
      <c r="A18" s="16" t="s">
        <v>22</v>
      </c>
      <c r="B18" s="14">
        <f t="shared" si="0"/>
        <v>600</v>
      </c>
      <c r="C18" s="14">
        <v>200</v>
      </c>
      <c r="D18" s="15">
        <v>400</v>
      </c>
      <c r="E18" s="15"/>
      <c r="F18" s="15"/>
    </row>
    <row r="19" spans="1:6" s="2" customFormat="1" ht="21.75" customHeight="1">
      <c r="A19" s="13" t="s">
        <v>23</v>
      </c>
      <c r="B19" s="14">
        <f t="shared" si="0"/>
        <v>14.49</v>
      </c>
      <c r="C19" s="14">
        <f>C20</f>
        <v>14.49</v>
      </c>
      <c r="D19" s="15">
        <f>D20</f>
        <v>0</v>
      </c>
      <c r="E19" s="15">
        <f>E20</f>
        <v>0</v>
      </c>
      <c r="F19" s="15"/>
    </row>
    <row r="20" spans="1:6" s="2" customFormat="1" ht="21.75" customHeight="1">
      <c r="A20" s="13" t="s">
        <v>24</v>
      </c>
      <c r="B20" s="14">
        <f t="shared" si="0"/>
        <v>14.49</v>
      </c>
      <c r="C20" s="14">
        <f>SUM(C21:C21)</f>
        <v>14.49</v>
      </c>
      <c r="D20" s="15">
        <f>SUM(D21:D21)</f>
        <v>0</v>
      </c>
      <c r="E20" s="15">
        <f>SUM(E21:E21)</f>
        <v>0</v>
      </c>
      <c r="F20" s="15"/>
    </row>
    <row r="21" spans="1:6" s="2" customFormat="1" ht="19.5" customHeight="1">
      <c r="A21" s="16" t="s">
        <v>25</v>
      </c>
      <c r="B21" s="14">
        <f t="shared" si="0"/>
        <v>14.49</v>
      </c>
      <c r="C21" s="14">
        <v>14.49</v>
      </c>
      <c r="D21" s="15"/>
      <c r="E21" s="15"/>
      <c r="F21" s="15"/>
    </row>
    <row r="22" spans="1:6" s="2" customFormat="1" ht="21.75" customHeight="1">
      <c r="A22" s="13" t="s">
        <v>26</v>
      </c>
      <c r="B22" s="14">
        <f t="shared" si="0"/>
        <v>1264.09</v>
      </c>
      <c r="C22" s="14">
        <f>C23+C29</f>
        <v>1064.09</v>
      </c>
      <c r="D22" s="15">
        <f>D23+D29</f>
        <v>200</v>
      </c>
      <c r="E22" s="15">
        <f>E23+E29</f>
        <v>0</v>
      </c>
      <c r="F22" s="15"/>
    </row>
    <row r="23" spans="1:6" s="2" customFormat="1" ht="21.75" customHeight="1">
      <c r="A23" s="13" t="s">
        <v>27</v>
      </c>
      <c r="B23" s="14">
        <f t="shared" si="0"/>
        <v>618.91</v>
      </c>
      <c r="C23" s="14">
        <f>SUM(C24:C25)</f>
        <v>618.91</v>
      </c>
      <c r="D23" s="15">
        <f>SUM(D24:D25)</f>
        <v>0</v>
      </c>
      <c r="E23" s="15">
        <f>SUM(E24:E25)</f>
        <v>0</v>
      </c>
      <c r="F23" s="15"/>
    </row>
    <row r="24" spans="1:6" s="2" customFormat="1" ht="19.5" customHeight="1">
      <c r="A24" s="16" t="s">
        <v>28</v>
      </c>
      <c r="B24" s="14">
        <f t="shared" si="0"/>
        <v>0</v>
      </c>
      <c r="C24" s="14"/>
      <c r="D24" s="15"/>
      <c r="E24" s="15"/>
      <c r="F24" s="15"/>
    </row>
    <row r="25" spans="1:6" s="2" customFormat="1" ht="21.75" customHeight="1">
      <c r="A25" s="13" t="s">
        <v>19</v>
      </c>
      <c r="B25" s="14">
        <f t="shared" si="0"/>
        <v>618.91</v>
      </c>
      <c r="C25" s="14">
        <f>SUM(C26:C28)</f>
        <v>618.91</v>
      </c>
      <c r="D25" s="15">
        <f>SUM(D26:D28)</f>
        <v>0</v>
      </c>
      <c r="E25" s="15">
        <f>SUM(E26:E28)</f>
        <v>0</v>
      </c>
      <c r="F25" s="15"/>
    </row>
    <row r="26" spans="1:6" s="2" customFormat="1" ht="19.5" customHeight="1">
      <c r="A26" s="16" t="s">
        <v>29</v>
      </c>
      <c r="B26" s="14">
        <f t="shared" si="0"/>
        <v>175</v>
      </c>
      <c r="C26" s="14">
        <v>175</v>
      </c>
      <c r="D26" s="15"/>
      <c r="E26" s="15"/>
      <c r="F26" s="15"/>
    </row>
    <row r="27" spans="1:6" s="2" customFormat="1" ht="19.5" customHeight="1">
      <c r="A27" s="16" t="s">
        <v>30</v>
      </c>
      <c r="B27" s="14">
        <f t="shared" si="0"/>
        <v>75</v>
      </c>
      <c r="C27" s="14">
        <v>75</v>
      </c>
      <c r="D27" s="15"/>
      <c r="E27" s="15"/>
      <c r="F27" s="15"/>
    </row>
    <row r="28" spans="1:6" s="2" customFormat="1" ht="19.5" customHeight="1">
      <c r="A28" s="16" t="s">
        <v>31</v>
      </c>
      <c r="B28" s="14">
        <f t="shared" si="0"/>
        <v>368.91</v>
      </c>
      <c r="C28" s="14">
        <v>368.91</v>
      </c>
      <c r="D28" s="15"/>
      <c r="E28" s="15"/>
      <c r="F28" s="15"/>
    </row>
    <row r="29" spans="1:6" s="2" customFormat="1" ht="21.75" customHeight="1">
      <c r="A29" s="13" t="s">
        <v>23</v>
      </c>
      <c r="B29" s="14">
        <f t="shared" si="0"/>
        <v>645.18</v>
      </c>
      <c r="C29" s="14">
        <f>C30</f>
        <v>445.18</v>
      </c>
      <c r="D29" s="15">
        <f>D30</f>
        <v>200</v>
      </c>
      <c r="E29" s="15">
        <f>E30</f>
        <v>0</v>
      </c>
      <c r="F29" s="15"/>
    </row>
    <row r="30" spans="1:6" s="2" customFormat="1" ht="21.75" customHeight="1">
      <c r="A30" s="13" t="s">
        <v>24</v>
      </c>
      <c r="B30" s="14">
        <f t="shared" si="0"/>
        <v>645.18</v>
      </c>
      <c r="C30" s="14">
        <f>SUM(C31:C32)</f>
        <v>445.18</v>
      </c>
      <c r="D30" s="15">
        <f>SUM(D31:D32)</f>
        <v>200</v>
      </c>
      <c r="E30" s="15">
        <f>SUM(E31:E32)</f>
        <v>0</v>
      </c>
      <c r="F30" s="15"/>
    </row>
    <row r="31" spans="1:6" s="2" customFormat="1" ht="19.5" customHeight="1">
      <c r="A31" s="16" t="s">
        <v>32</v>
      </c>
      <c r="B31" s="14">
        <f t="shared" si="0"/>
        <v>492.59</v>
      </c>
      <c r="C31" s="14">
        <v>292.59</v>
      </c>
      <c r="D31" s="15">
        <v>200</v>
      </c>
      <c r="E31" s="15"/>
      <c r="F31" s="15"/>
    </row>
    <row r="32" spans="1:6" s="2" customFormat="1" ht="19.5" customHeight="1">
      <c r="A32" s="16" t="s">
        <v>33</v>
      </c>
      <c r="B32" s="14">
        <f t="shared" si="0"/>
        <v>152.59</v>
      </c>
      <c r="C32" s="14">
        <v>152.59</v>
      </c>
      <c r="D32" s="15"/>
      <c r="E32" s="15"/>
      <c r="F32" s="15"/>
    </row>
    <row r="33" spans="1:6" s="2" customFormat="1" ht="21.75" customHeight="1">
      <c r="A33" s="13" t="s">
        <v>34</v>
      </c>
      <c r="B33" s="14">
        <f aca="true" t="shared" si="1" ref="B33:B78">C33+D33+E33</f>
        <v>19.44</v>
      </c>
      <c r="C33" s="14">
        <f>C34+C37</f>
        <v>19.44</v>
      </c>
      <c r="D33" s="15">
        <f>D34+D37</f>
        <v>0</v>
      </c>
      <c r="E33" s="15">
        <f>E34+E37</f>
        <v>0</v>
      </c>
      <c r="F33" s="15"/>
    </row>
    <row r="34" spans="1:6" s="2" customFormat="1" ht="21.75" customHeight="1">
      <c r="A34" s="13" t="s">
        <v>35</v>
      </c>
      <c r="B34" s="14">
        <f t="shared" si="1"/>
        <v>0</v>
      </c>
      <c r="C34" s="14">
        <f>C35+C36</f>
        <v>0</v>
      </c>
      <c r="D34" s="15">
        <f>D35+D36</f>
        <v>0</v>
      </c>
      <c r="E34" s="15">
        <f>E35+E36</f>
        <v>0</v>
      </c>
      <c r="F34" s="15"/>
    </row>
    <row r="35" spans="1:6" s="2" customFormat="1" ht="21.75" customHeight="1">
      <c r="A35" s="13" t="s">
        <v>36</v>
      </c>
      <c r="B35" s="14">
        <f t="shared" si="1"/>
        <v>0</v>
      </c>
      <c r="C35" s="14"/>
      <c r="D35" s="15"/>
      <c r="E35" s="15"/>
      <c r="F35" s="15"/>
    </row>
    <row r="36" spans="1:6" s="2" customFormat="1" ht="21.75" customHeight="1">
      <c r="A36" s="13" t="s">
        <v>19</v>
      </c>
      <c r="B36" s="14">
        <v>0</v>
      </c>
      <c r="C36" s="14">
        <v>0</v>
      </c>
      <c r="D36" s="15">
        <v>0</v>
      </c>
      <c r="E36" s="15">
        <v>0</v>
      </c>
      <c r="F36" s="15"/>
    </row>
    <row r="37" spans="1:6" s="2" customFormat="1" ht="21.75" customHeight="1">
      <c r="A37" s="13" t="s">
        <v>23</v>
      </c>
      <c r="B37" s="14">
        <f t="shared" si="1"/>
        <v>19.44</v>
      </c>
      <c r="C37" s="14">
        <f>C38+C40</f>
        <v>19.44</v>
      </c>
      <c r="D37" s="15">
        <f>D38+D40</f>
        <v>0</v>
      </c>
      <c r="E37" s="15">
        <f>E38+E40</f>
        <v>0</v>
      </c>
      <c r="F37" s="15"/>
    </row>
    <row r="38" spans="1:6" s="2" customFormat="1" ht="21.75" customHeight="1">
      <c r="A38" s="13" t="s">
        <v>24</v>
      </c>
      <c r="B38" s="14">
        <f t="shared" si="1"/>
        <v>16.5</v>
      </c>
      <c r="C38" s="14">
        <f>C39</f>
        <v>16.5</v>
      </c>
      <c r="D38" s="15">
        <f>D39</f>
        <v>0</v>
      </c>
      <c r="E38" s="15">
        <f>E39</f>
        <v>0</v>
      </c>
      <c r="F38" s="15"/>
    </row>
    <row r="39" spans="1:6" s="2" customFormat="1" ht="19.5" customHeight="1">
      <c r="A39" s="16" t="s">
        <v>37</v>
      </c>
      <c r="B39" s="14">
        <f t="shared" si="1"/>
        <v>16.5</v>
      </c>
      <c r="C39" s="14">
        <v>16.5</v>
      </c>
      <c r="D39" s="15"/>
      <c r="E39" s="15"/>
      <c r="F39" s="15"/>
    </row>
    <row r="40" spans="1:6" s="2" customFormat="1" ht="21.75" customHeight="1">
      <c r="A40" s="13" t="s">
        <v>38</v>
      </c>
      <c r="B40" s="14">
        <f t="shared" si="1"/>
        <v>2.94</v>
      </c>
      <c r="C40" s="14">
        <f>SUM(C41:C41)</f>
        <v>2.94</v>
      </c>
      <c r="D40" s="15">
        <f>SUM(D41:D41)</f>
        <v>0</v>
      </c>
      <c r="E40" s="15">
        <f>SUM(E41:E41)</f>
        <v>0</v>
      </c>
      <c r="F40" s="15"/>
    </row>
    <row r="41" spans="1:6" s="2" customFormat="1" ht="19.5" customHeight="1">
      <c r="A41" s="16" t="s">
        <v>39</v>
      </c>
      <c r="B41" s="14">
        <f t="shared" si="1"/>
        <v>2.94</v>
      </c>
      <c r="C41" s="14">
        <v>2.94</v>
      </c>
      <c r="D41" s="15"/>
      <c r="E41" s="15"/>
      <c r="F41" s="15"/>
    </row>
    <row r="42" spans="1:6" s="2" customFormat="1" ht="21.75" customHeight="1">
      <c r="A42" s="13" t="s">
        <v>40</v>
      </c>
      <c r="B42" s="14">
        <f t="shared" si="1"/>
        <v>163.36</v>
      </c>
      <c r="C42" s="14">
        <f>C43+C48</f>
        <v>163.36</v>
      </c>
      <c r="D42" s="15">
        <f>D43+D48</f>
        <v>0</v>
      </c>
      <c r="E42" s="15">
        <f>E43+E48</f>
        <v>0</v>
      </c>
      <c r="F42" s="15"/>
    </row>
    <row r="43" spans="1:6" s="2" customFormat="1" ht="21.75" customHeight="1">
      <c r="A43" s="13" t="s">
        <v>41</v>
      </c>
      <c r="B43" s="14">
        <f t="shared" si="1"/>
        <v>135.36</v>
      </c>
      <c r="C43" s="14">
        <f>C44+C45</f>
        <v>135.36</v>
      </c>
      <c r="D43" s="15">
        <f>D44+D45</f>
        <v>0</v>
      </c>
      <c r="E43" s="15">
        <f>E44+E45</f>
        <v>0</v>
      </c>
      <c r="F43" s="15"/>
    </row>
    <row r="44" spans="1:6" s="2" customFormat="1" ht="21.75" customHeight="1">
      <c r="A44" s="13" t="s">
        <v>42</v>
      </c>
      <c r="B44" s="14">
        <f t="shared" si="1"/>
        <v>0</v>
      </c>
      <c r="C44" s="14"/>
      <c r="D44" s="15"/>
      <c r="E44" s="15"/>
      <c r="F44" s="15"/>
    </row>
    <row r="45" spans="1:6" s="2" customFormat="1" ht="21.75" customHeight="1">
      <c r="A45" s="13" t="s">
        <v>19</v>
      </c>
      <c r="B45" s="14">
        <f t="shared" si="1"/>
        <v>135.36</v>
      </c>
      <c r="C45" s="14">
        <f>SUM(C46:C47)</f>
        <v>135.36</v>
      </c>
      <c r="D45" s="15">
        <f>SUM(D46:D47)</f>
        <v>0</v>
      </c>
      <c r="E45" s="15">
        <f>SUM(E46:E47)</f>
        <v>0</v>
      </c>
      <c r="F45" s="15"/>
    </row>
    <row r="46" spans="1:6" s="2" customFormat="1" ht="19.5" customHeight="1">
      <c r="A46" s="16" t="s">
        <v>43</v>
      </c>
      <c r="B46" s="14">
        <f t="shared" si="1"/>
        <v>85.36</v>
      </c>
      <c r="C46" s="14">
        <v>85.36</v>
      </c>
      <c r="D46" s="15"/>
      <c r="E46" s="15"/>
      <c r="F46" s="15"/>
    </row>
    <row r="47" spans="1:6" s="2" customFormat="1" ht="19.5" customHeight="1">
      <c r="A47" s="16" t="s">
        <v>44</v>
      </c>
      <c r="B47" s="14">
        <f t="shared" si="1"/>
        <v>50</v>
      </c>
      <c r="C47" s="14">
        <v>50</v>
      </c>
      <c r="D47" s="15"/>
      <c r="E47" s="15"/>
      <c r="F47" s="15"/>
    </row>
    <row r="48" spans="1:6" s="2" customFormat="1" ht="21.75" customHeight="1">
      <c r="A48" s="13" t="s">
        <v>23</v>
      </c>
      <c r="B48" s="14">
        <f t="shared" si="1"/>
        <v>28</v>
      </c>
      <c r="C48" s="14">
        <f aca="true" t="shared" si="2" ref="C48:E49">C49</f>
        <v>28</v>
      </c>
      <c r="D48" s="15">
        <f t="shared" si="2"/>
        <v>0</v>
      </c>
      <c r="E48" s="15">
        <f t="shared" si="2"/>
        <v>0</v>
      </c>
      <c r="F48" s="15"/>
    </row>
    <row r="49" spans="1:6" s="2" customFormat="1" ht="21.75" customHeight="1">
      <c r="A49" s="13" t="s">
        <v>24</v>
      </c>
      <c r="B49" s="14">
        <f t="shared" si="1"/>
        <v>28</v>
      </c>
      <c r="C49" s="14">
        <f t="shared" si="2"/>
        <v>28</v>
      </c>
      <c r="D49" s="15">
        <f t="shared" si="2"/>
        <v>0</v>
      </c>
      <c r="E49" s="15">
        <f t="shared" si="2"/>
        <v>0</v>
      </c>
      <c r="F49" s="15"/>
    </row>
    <row r="50" spans="1:6" s="2" customFormat="1" ht="19.5" customHeight="1">
      <c r="A50" s="16" t="s">
        <v>45</v>
      </c>
      <c r="B50" s="14">
        <f t="shared" si="1"/>
        <v>28</v>
      </c>
      <c r="C50" s="14">
        <v>28</v>
      </c>
      <c r="D50" s="15"/>
      <c r="E50" s="15"/>
      <c r="F50" s="15"/>
    </row>
    <row r="51" spans="1:6" s="2" customFormat="1" ht="21.75" customHeight="1">
      <c r="A51" s="13" t="s">
        <v>46</v>
      </c>
      <c r="B51" s="14">
        <f t="shared" si="1"/>
        <v>226.54</v>
      </c>
      <c r="C51" s="14">
        <f>C52+C55</f>
        <v>226.54</v>
      </c>
      <c r="D51" s="15">
        <f>D52+D55</f>
        <v>0</v>
      </c>
      <c r="E51" s="15">
        <f>E52+E55</f>
        <v>0</v>
      </c>
      <c r="F51" s="15"/>
    </row>
    <row r="52" spans="1:6" s="2" customFormat="1" ht="21.75" customHeight="1">
      <c r="A52" s="13" t="s">
        <v>47</v>
      </c>
      <c r="B52" s="14">
        <f t="shared" si="1"/>
        <v>0</v>
      </c>
      <c r="C52" s="14">
        <f>C53+C54</f>
        <v>0</v>
      </c>
      <c r="D52" s="15">
        <f>D53+D54</f>
        <v>0</v>
      </c>
      <c r="E52" s="15">
        <f>E53+E54</f>
        <v>0</v>
      </c>
      <c r="F52" s="15"/>
    </row>
    <row r="53" spans="1:6" s="2" customFormat="1" ht="21.75" customHeight="1">
      <c r="A53" s="13" t="s">
        <v>48</v>
      </c>
      <c r="B53" s="14">
        <f t="shared" si="1"/>
        <v>0</v>
      </c>
      <c r="C53" s="14"/>
      <c r="D53" s="15"/>
      <c r="E53" s="15"/>
      <c r="F53" s="15"/>
    </row>
    <row r="54" spans="1:6" s="2" customFormat="1" ht="21.75" customHeight="1">
      <c r="A54" s="13" t="s">
        <v>19</v>
      </c>
      <c r="B54" s="14">
        <v>0</v>
      </c>
      <c r="C54" s="14">
        <v>0</v>
      </c>
      <c r="D54" s="15">
        <v>0</v>
      </c>
      <c r="E54" s="15">
        <v>0</v>
      </c>
      <c r="F54" s="15"/>
    </row>
    <row r="55" spans="1:6" s="2" customFormat="1" ht="21.75" customHeight="1">
      <c r="A55" s="13" t="s">
        <v>23</v>
      </c>
      <c r="B55" s="14">
        <f t="shared" si="1"/>
        <v>226.54</v>
      </c>
      <c r="C55" s="14">
        <f>C56</f>
        <v>226.54</v>
      </c>
      <c r="D55" s="15">
        <f>D56</f>
        <v>0</v>
      </c>
      <c r="E55" s="15">
        <f>E56</f>
        <v>0</v>
      </c>
      <c r="F55" s="15"/>
    </row>
    <row r="56" spans="1:6" s="2" customFormat="1" ht="21.75" customHeight="1">
      <c r="A56" s="13" t="s">
        <v>24</v>
      </c>
      <c r="B56" s="14">
        <f t="shared" si="1"/>
        <v>226.54</v>
      </c>
      <c r="C56" s="14">
        <f>SUM(C57:C57)</f>
        <v>226.54</v>
      </c>
      <c r="D56" s="15">
        <f>SUM(D57:D57)</f>
        <v>0</v>
      </c>
      <c r="E56" s="15">
        <f>SUM(E57:E57)</f>
        <v>0</v>
      </c>
      <c r="F56" s="15"/>
    </row>
    <row r="57" spans="1:6" s="2" customFormat="1" ht="19.5" customHeight="1">
      <c r="A57" s="16" t="s">
        <v>49</v>
      </c>
      <c r="B57" s="14">
        <f t="shared" si="1"/>
        <v>226.54</v>
      </c>
      <c r="C57" s="14">
        <v>226.54</v>
      </c>
      <c r="D57" s="15"/>
      <c r="E57" s="15"/>
      <c r="F57" s="15"/>
    </row>
    <row r="58" spans="1:6" s="2" customFormat="1" ht="21.75" customHeight="1">
      <c r="A58" s="13" t="s">
        <v>50</v>
      </c>
      <c r="B58" s="14">
        <f t="shared" si="1"/>
        <v>658.26</v>
      </c>
      <c r="C58" s="14">
        <f>C59+C63</f>
        <v>658.26</v>
      </c>
      <c r="D58" s="15">
        <f>D59+D63</f>
        <v>0</v>
      </c>
      <c r="E58" s="15">
        <f>E59+E63</f>
        <v>0</v>
      </c>
      <c r="F58" s="15"/>
    </row>
    <row r="59" spans="1:6" s="2" customFormat="1" ht="21.75" customHeight="1">
      <c r="A59" s="13" t="s">
        <v>51</v>
      </c>
      <c r="B59" s="14">
        <f t="shared" si="1"/>
        <v>129.13</v>
      </c>
      <c r="C59" s="14">
        <f>SUM(C60:C61)</f>
        <v>129.13</v>
      </c>
      <c r="D59" s="15">
        <f>SUM(D60:D61)</f>
        <v>0</v>
      </c>
      <c r="E59" s="15">
        <f>SUM(E60:E61)</f>
        <v>0</v>
      </c>
      <c r="F59" s="15"/>
    </row>
    <row r="60" spans="1:6" s="2" customFormat="1" ht="19.5" customHeight="1">
      <c r="A60" s="16" t="s">
        <v>52</v>
      </c>
      <c r="B60" s="14">
        <f t="shared" si="1"/>
        <v>0</v>
      </c>
      <c r="C60" s="14"/>
      <c r="D60" s="15"/>
      <c r="E60" s="15"/>
      <c r="F60" s="15"/>
    </row>
    <row r="61" spans="1:6" s="2" customFormat="1" ht="21.75" customHeight="1">
      <c r="A61" s="13" t="s">
        <v>19</v>
      </c>
      <c r="B61" s="14">
        <f t="shared" si="1"/>
        <v>129.13</v>
      </c>
      <c r="C61" s="14">
        <f>SUM(C62:C62)</f>
        <v>129.13</v>
      </c>
      <c r="D61" s="15">
        <f>SUM(D62:D62)</f>
        <v>0</v>
      </c>
      <c r="E61" s="15">
        <f>SUM(E62:E62)</f>
        <v>0</v>
      </c>
      <c r="F61" s="15"/>
    </row>
    <row r="62" spans="1:6" s="2" customFormat="1" ht="19.5" customHeight="1">
      <c r="A62" s="16" t="s">
        <v>53</v>
      </c>
      <c r="B62" s="14">
        <f t="shared" si="1"/>
        <v>129.13</v>
      </c>
      <c r="C62" s="14">
        <v>129.13</v>
      </c>
      <c r="D62" s="15"/>
      <c r="E62" s="15"/>
      <c r="F62" s="15"/>
    </row>
    <row r="63" spans="1:6" s="2" customFormat="1" ht="21.75" customHeight="1">
      <c r="A63" s="13" t="s">
        <v>23</v>
      </c>
      <c r="B63" s="14">
        <f t="shared" si="1"/>
        <v>529.13</v>
      </c>
      <c r="C63" s="14">
        <f>C64</f>
        <v>529.13</v>
      </c>
      <c r="D63" s="15">
        <f>D64</f>
        <v>0</v>
      </c>
      <c r="E63" s="15">
        <f>E64</f>
        <v>0</v>
      </c>
      <c r="F63" s="15"/>
    </row>
    <row r="64" spans="1:6" s="2" customFormat="1" ht="21.75" customHeight="1">
      <c r="A64" s="13" t="s">
        <v>24</v>
      </c>
      <c r="B64" s="14">
        <f t="shared" si="1"/>
        <v>529.13</v>
      </c>
      <c r="C64" s="14">
        <f>SUM(C65:C66)</f>
        <v>529.13</v>
      </c>
      <c r="D64" s="15">
        <f>SUM(D65:D66)</f>
        <v>0</v>
      </c>
      <c r="E64" s="15">
        <f>SUM(E65:E66)</f>
        <v>0</v>
      </c>
      <c r="F64" s="15"/>
    </row>
    <row r="65" spans="1:6" s="2" customFormat="1" ht="19.5" customHeight="1">
      <c r="A65" s="16" t="s">
        <v>54</v>
      </c>
      <c r="B65" s="14">
        <f t="shared" si="1"/>
        <v>25</v>
      </c>
      <c r="C65" s="14">
        <v>25</v>
      </c>
      <c r="D65" s="15"/>
      <c r="E65" s="15"/>
      <c r="F65" s="15"/>
    </row>
    <row r="66" spans="1:6" s="2" customFormat="1" ht="19.5" customHeight="1">
      <c r="A66" s="16" t="s">
        <v>55</v>
      </c>
      <c r="B66" s="14">
        <f t="shared" si="1"/>
        <v>504.13</v>
      </c>
      <c r="C66" s="14">
        <v>504.13</v>
      </c>
      <c r="D66" s="15"/>
      <c r="E66" s="15"/>
      <c r="F66" s="15"/>
    </row>
    <row r="67" spans="1:6" s="2" customFormat="1" ht="21.75" customHeight="1">
      <c r="A67" s="13" t="s">
        <v>56</v>
      </c>
      <c r="B67" s="14">
        <f t="shared" si="1"/>
        <v>243.44</v>
      </c>
      <c r="C67" s="14">
        <f>C68+C73</f>
        <v>243.44</v>
      </c>
      <c r="D67" s="15">
        <f>D68+D73</f>
        <v>0</v>
      </c>
      <c r="E67" s="15">
        <f>E68+E73</f>
        <v>0</v>
      </c>
      <c r="F67" s="15"/>
    </row>
    <row r="68" spans="1:6" s="2" customFormat="1" ht="21.75" customHeight="1">
      <c r="A68" s="13" t="s">
        <v>57</v>
      </c>
      <c r="B68" s="14">
        <f t="shared" si="1"/>
        <v>158.44</v>
      </c>
      <c r="C68" s="14">
        <f>C69+C70</f>
        <v>158.44</v>
      </c>
      <c r="D68" s="15">
        <f>D69+D70</f>
        <v>0</v>
      </c>
      <c r="E68" s="15">
        <f>E69+E70</f>
        <v>0</v>
      </c>
      <c r="F68" s="15"/>
    </row>
    <row r="69" spans="1:6" s="2" customFormat="1" ht="21.75" customHeight="1">
      <c r="A69" s="13" t="s">
        <v>58</v>
      </c>
      <c r="B69" s="14">
        <f t="shared" si="1"/>
        <v>0</v>
      </c>
      <c r="C69" s="14"/>
      <c r="D69" s="15"/>
      <c r="E69" s="15"/>
      <c r="F69" s="15"/>
    </row>
    <row r="70" spans="1:6" s="2" customFormat="1" ht="21.75" customHeight="1">
      <c r="A70" s="13" t="s">
        <v>19</v>
      </c>
      <c r="B70" s="14">
        <f t="shared" si="1"/>
        <v>158.44</v>
      </c>
      <c r="C70" s="14">
        <f>SUM(C71:C72)</f>
        <v>158.44</v>
      </c>
      <c r="D70" s="15">
        <f>SUM(D71:D72)</f>
        <v>0</v>
      </c>
      <c r="E70" s="15">
        <f>SUM(E71:E72)</f>
        <v>0</v>
      </c>
      <c r="F70" s="15"/>
    </row>
    <row r="71" spans="1:6" s="2" customFormat="1" ht="19.5" customHeight="1">
      <c r="A71" s="16" t="s">
        <v>59</v>
      </c>
      <c r="B71" s="14">
        <f t="shared" si="1"/>
        <v>133.44</v>
      </c>
      <c r="C71" s="14">
        <v>133.44</v>
      </c>
      <c r="D71" s="15"/>
      <c r="E71" s="15"/>
      <c r="F71" s="15"/>
    </row>
    <row r="72" spans="1:6" s="2" customFormat="1" ht="19.5" customHeight="1">
      <c r="A72" s="16" t="s">
        <v>60</v>
      </c>
      <c r="B72" s="14">
        <f t="shared" si="1"/>
        <v>25</v>
      </c>
      <c r="C72" s="14">
        <v>25</v>
      </c>
      <c r="D72" s="15"/>
      <c r="E72" s="15"/>
      <c r="F72" s="15"/>
    </row>
    <row r="73" spans="1:6" s="2" customFormat="1" ht="21.75" customHeight="1">
      <c r="A73" s="13" t="s">
        <v>23</v>
      </c>
      <c r="B73" s="14">
        <f t="shared" si="1"/>
        <v>85</v>
      </c>
      <c r="C73" s="14">
        <f>C74</f>
        <v>85</v>
      </c>
      <c r="D73" s="15">
        <f>D74</f>
        <v>0</v>
      </c>
      <c r="E73" s="15">
        <f>E74</f>
        <v>0</v>
      </c>
      <c r="F73" s="15"/>
    </row>
    <row r="74" spans="1:6" s="2" customFormat="1" ht="21.75" customHeight="1">
      <c r="A74" s="13" t="s">
        <v>38</v>
      </c>
      <c r="B74" s="14">
        <f t="shared" si="1"/>
        <v>85</v>
      </c>
      <c r="C74" s="14">
        <f>SUM(C75:C75)</f>
        <v>85</v>
      </c>
      <c r="D74" s="15">
        <f>SUM(D75:D75)</f>
        <v>0</v>
      </c>
      <c r="E74" s="15">
        <f>SUM(E75:E75)</f>
        <v>0</v>
      </c>
      <c r="F74" s="15"/>
    </row>
    <row r="75" spans="1:6" s="2" customFormat="1" ht="19.5" customHeight="1">
      <c r="A75" s="16" t="s">
        <v>61</v>
      </c>
      <c r="B75" s="14">
        <f t="shared" si="1"/>
        <v>85</v>
      </c>
      <c r="C75" s="14">
        <v>85</v>
      </c>
      <c r="D75" s="15"/>
      <c r="E75" s="15"/>
      <c r="F75" s="15"/>
    </row>
    <row r="76" spans="1:6" s="2" customFormat="1" ht="21.75" customHeight="1">
      <c r="A76" s="13" t="s">
        <v>62</v>
      </c>
      <c r="B76" s="14">
        <f t="shared" si="1"/>
        <v>9.8</v>
      </c>
      <c r="C76" s="14">
        <f>C77+C81</f>
        <v>9.8</v>
      </c>
      <c r="D76" s="15">
        <f>D77+D81</f>
        <v>0</v>
      </c>
      <c r="E76" s="15">
        <f>E77+E81</f>
        <v>0</v>
      </c>
      <c r="F76" s="15"/>
    </row>
    <row r="77" spans="1:6" s="2" customFormat="1" ht="21.75" customHeight="1">
      <c r="A77" s="13" t="s">
        <v>63</v>
      </c>
      <c r="B77" s="14">
        <f t="shared" si="1"/>
        <v>4.62</v>
      </c>
      <c r="C77" s="14">
        <f>SUM(C78:C79)</f>
        <v>4.62</v>
      </c>
      <c r="D77" s="15">
        <f>SUM(D78:D79)</f>
        <v>0</v>
      </c>
      <c r="E77" s="15">
        <f>SUM(E78:E79)</f>
        <v>0</v>
      </c>
      <c r="F77" s="15"/>
    </row>
    <row r="78" spans="1:6" s="2" customFormat="1" ht="19.5" customHeight="1">
      <c r="A78" s="16" t="s">
        <v>64</v>
      </c>
      <c r="B78" s="14">
        <f t="shared" si="1"/>
        <v>0</v>
      </c>
      <c r="C78" s="14"/>
      <c r="D78" s="15"/>
      <c r="E78" s="15"/>
      <c r="F78" s="15"/>
    </row>
    <row r="79" spans="1:6" s="2" customFormat="1" ht="21.75" customHeight="1">
      <c r="A79" s="13" t="s">
        <v>19</v>
      </c>
      <c r="B79" s="14">
        <f aca="true" t="shared" si="3" ref="B79:B118">C79+D79+E79</f>
        <v>4.62</v>
      </c>
      <c r="C79" s="14">
        <f>SUM(C80:C80)</f>
        <v>4.62</v>
      </c>
      <c r="D79" s="15">
        <f>SUM(D80:D80)</f>
        <v>0</v>
      </c>
      <c r="E79" s="15">
        <f>SUM(E80:E80)</f>
        <v>0</v>
      </c>
      <c r="F79" s="15"/>
    </row>
    <row r="80" spans="1:6" s="2" customFormat="1" ht="19.5" customHeight="1">
      <c r="A80" s="16" t="s">
        <v>65</v>
      </c>
      <c r="B80" s="14">
        <f t="shared" si="3"/>
        <v>4.62</v>
      </c>
      <c r="C80" s="14">
        <v>4.62</v>
      </c>
      <c r="D80" s="15"/>
      <c r="E80" s="15"/>
      <c r="F80" s="15"/>
    </row>
    <row r="81" spans="1:6" s="2" customFormat="1" ht="21.75" customHeight="1">
      <c r="A81" s="13" t="s">
        <v>23</v>
      </c>
      <c r="B81" s="14">
        <f t="shared" si="3"/>
        <v>5.18</v>
      </c>
      <c r="C81" s="14">
        <f>C82+C84</f>
        <v>5.18</v>
      </c>
      <c r="D81" s="15">
        <f>D82+D84</f>
        <v>0</v>
      </c>
      <c r="E81" s="15">
        <f>E82+E84</f>
        <v>0</v>
      </c>
      <c r="F81" s="15"/>
    </row>
    <row r="82" spans="1:6" s="2" customFormat="1" ht="21.75" customHeight="1">
      <c r="A82" s="13" t="s">
        <v>24</v>
      </c>
      <c r="B82" s="14">
        <f t="shared" si="3"/>
        <v>5.18</v>
      </c>
      <c r="C82" s="14">
        <f>C83</f>
        <v>5.18</v>
      </c>
      <c r="D82" s="15">
        <f>D83</f>
        <v>0</v>
      </c>
      <c r="E82" s="15">
        <f>E83</f>
        <v>0</v>
      </c>
      <c r="F82" s="15"/>
    </row>
    <row r="83" spans="1:6" s="2" customFormat="1" ht="19.5" customHeight="1">
      <c r="A83" s="16" t="s">
        <v>66</v>
      </c>
      <c r="B83" s="14">
        <f t="shared" si="3"/>
        <v>5.18</v>
      </c>
      <c r="C83" s="14">
        <v>5.18</v>
      </c>
      <c r="D83" s="15"/>
      <c r="E83" s="15"/>
      <c r="F83" s="15"/>
    </row>
    <row r="84" spans="1:6" s="2" customFormat="1" ht="21.75" customHeight="1">
      <c r="A84" s="13" t="s">
        <v>38</v>
      </c>
      <c r="B84" s="14">
        <v>0</v>
      </c>
      <c r="C84" s="14">
        <v>0</v>
      </c>
      <c r="D84" s="15">
        <v>0</v>
      </c>
      <c r="E84" s="15">
        <v>0</v>
      </c>
      <c r="F84" s="15"/>
    </row>
    <row r="85" spans="1:6" s="2" customFormat="1" ht="21.75" customHeight="1">
      <c r="A85" s="13" t="s">
        <v>67</v>
      </c>
      <c r="B85" s="14">
        <f t="shared" si="3"/>
        <v>4</v>
      </c>
      <c r="C85" s="14">
        <f>C86+C89</f>
        <v>4</v>
      </c>
      <c r="D85" s="15">
        <f>D86+D89</f>
        <v>0</v>
      </c>
      <c r="E85" s="15">
        <f>E86+E89</f>
        <v>0</v>
      </c>
      <c r="F85" s="15"/>
    </row>
    <row r="86" spans="1:6" s="2" customFormat="1" ht="21.75" customHeight="1">
      <c r="A86" s="13" t="s">
        <v>68</v>
      </c>
      <c r="B86" s="14">
        <f t="shared" si="3"/>
        <v>0</v>
      </c>
      <c r="C86" s="14">
        <f>C87+C88</f>
        <v>0</v>
      </c>
      <c r="D86" s="15">
        <f>D87+D88</f>
        <v>0</v>
      </c>
      <c r="E86" s="15">
        <f>E87+E88</f>
        <v>0</v>
      </c>
      <c r="F86" s="15"/>
    </row>
    <row r="87" spans="1:6" s="2" customFormat="1" ht="21.75" customHeight="1">
      <c r="A87" s="13" t="s">
        <v>69</v>
      </c>
      <c r="B87" s="14">
        <f t="shared" si="3"/>
        <v>0</v>
      </c>
      <c r="C87" s="14"/>
      <c r="D87" s="15"/>
      <c r="E87" s="15"/>
      <c r="F87" s="15"/>
    </row>
    <row r="88" spans="1:6" s="2" customFormat="1" ht="21.75" customHeight="1">
      <c r="A88" s="13" t="s">
        <v>19</v>
      </c>
      <c r="B88" s="14">
        <v>0</v>
      </c>
      <c r="C88" s="14">
        <v>0</v>
      </c>
      <c r="D88" s="15">
        <v>0</v>
      </c>
      <c r="E88" s="15">
        <v>0</v>
      </c>
      <c r="F88" s="15"/>
    </row>
    <row r="89" spans="1:6" s="2" customFormat="1" ht="21.75" customHeight="1">
      <c r="A89" s="13" t="s">
        <v>23</v>
      </c>
      <c r="B89" s="14">
        <f t="shared" si="3"/>
        <v>4</v>
      </c>
      <c r="C89" s="14">
        <f>C90</f>
        <v>4</v>
      </c>
      <c r="D89" s="15">
        <f>D90</f>
        <v>0</v>
      </c>
      <c r="E89" s="15">
        <f>E90</f>
        <v>0</v>
      </c>
      <c r="F89" s="15"/>
    </row>
    <row r="90" spans="1:6" s="2" customFormat="1" ht="21.75" customHeight="1">
      <c r="A90" s="13" t="s">
        <v>38</v>
      </c>
      <c r="B90" s="14">
        <f t="shared" si="3"/>
        <v>4</v>
      </c>
      <c r="C90" s="14">
        <f>SUM(C91:C92)</f>
        <v>4</v>
      </c>
      <c r="D90" s="15">
        <f>SUM(D91:D92)</f>
        <v>0</v>
      </c>
      <c r="E90" s="15">
        <f>SUM(E91:E92)</f>
        <v>0</v>
      </c>
      <c r="F90" s="15"/>
    </row>
    <row r="91" spans="1:6" s="2" customFormat="1" ht="19.5" customHeight="1">
      <c r="A91" s="16" t="s">
        <v>70</v>
      </c>
      <c r="B91" s="14">
        <f t="shared" si="3"/>
        <v>2.7</v>
      </c>
      <c r="C91" s="14">
        <v>2.7</v>
      </c>
      <c r="D91" s="15"/>
      <c r="E91" s="15"/>
      <c r="F91" s="15"/>
    </row>
    <row r="92" spans="1:6" s="2" customFormat="1" ht="19.5" customHeight="1">
      <c r="A92" s="16" t="s">
        <v>71</v>
      </c>
      <c r="B92" s="14">
        <f t="shared" si="3"/>
        <v>1.3</v>
      </c>
      <c r="C92" s="14">
        <v>1.3</v>
      </c>
      <c r="D92" s="15"/>
      <c r="E92" s="15"/>
      <c r="F92" s="15"/>
    </row>
    <row r="93" spans="1:6" s="2" customFormat="1" ht="21.75" customHeight="1">
      <c r="A93" s="13" t="s">
        <v>72</v>
      </c>
      <c r="B93" s="14">
        <f t="shared" si="3"/>
        <v>50.12</v>
      </c>
      <c r="C93" s="14">
        <f>C94+C98</f>
        <v>50.12</v>
      </c>
      <c r="D93" s="15">
        <f>D94+D98</f>
        <v>0</v>
      </c>
      <c r="E93" s="15">
        <f>E94+E98</f>
        <v>0</v>
      </c>
      <c r="F93" s="15"/>
    </row>
    <row r="94" spans="1:6" s="2" customFormat="1" ht="21.75" customHeight="1">
      <c r="A94" s="13" t="s">
        <v>73</v>
      </c>
      <c r="B94" s="14">
        <f t="shared" si="3"/>
        <v>16.84</v>
      </c>
      <c r="C94" s="14">
        <f>C95+C96</f>
        <v>16.84</v>
      </c>
      <c r="D94" s="15">
        <f>D95+D96</f>
        <v>0</v>
      </c>
      <c r="E94" s="15">
        <f>E95+E96</f>
        <v>0</v>
      </c>
      <c r="F94" s="15"/>
    </row>
    <row r="95" spans="1:6" s="2" customFormat="1" ht="21.75" customHeight="1">
      <c r="A95" s="13" t="s">
        <v>74</v>
      </c>
      <c r="B95" s="14">
        <f t="shared" si="3"/>
        <v>0</v>
      </c>
      <c r="C95" s="14"/>
      <c r="D95" s="15"/>
      <c r="E95" s="15"/>
      <c r="F95" s="15"/>
    </row>
    <row r="96" spans="1:6" s="2" customFormat="1" ht="21.75" customHeight="1">
      <c r="A96" s="13" t="s">
        <v>19</v>
      </c>
      <c r="B96" s="14">
        <f>SUM(B97)</f>
        <v>16.84</v>
      </c>
      <c r="C96" s="14">
        <f>SUM(C97)</f>
        <v>16.84</v>
      </c>
      <c r="D96" s="14">
        <f>SUM(D97)</f>
        <v>0</v>
      </c>
      <c r="E96" s="14">
        <f>SUM(E97)</f>
        <v>0</v>
      </c>
      <c r="F96" s="14">
        <f>SUM(F97)</f>
        <v>0</v>
      </c>
    </row>
    <row r="97" spans="1:6" s="2" customFormat="1" ht="21.75" customHeight="1">
      <c r="A97" s="16" t="s">
        <v>75</v>
      </c>
      <c r="B97" s="14">
        <f>C97+D97+E97</f>
        <v>16.84</v>
      </c>
      <c r="C97" s="14">
        <v>16.84</v>
      </c>
      <c r="D97" s="15"/>
      <c r="E97" s="15"/>
      <c r="F97" s="15"/>
    </row>
    <row r="98" spans="1:6" s="2" customFormat="1" ht="21.75" customHeight="1">
      <c r="A98" s="13" t="s">
        <v>23</v>
      </c>
      <c r="B98" s="14">
        <f t="shared" si="3"/>
        <v>33.28</v>
      </c>
      <c r="C98" s="14">
        <f>C99+C102</f>
        <v>33.28</v>
      </c>
      <c r="D98" s="15">
        <f>D99+D102</f>
        <v>0</v>
      </c>
      <c r="E98" s="15">
        <f>E99+E102</f>
        <v>0</v>
      </c>
      <c r="F98" s="15"/>
    </row>
    <row r="99" spans="1:6" s="2" customFormat="1" ht="21.75" customHeight="1">
      <c r="A99" s="13" t="s">
        <v>24</v>
      </c>
      <c r="B99" s="14">
        <f t="shared" si="3"/>
        <v>33.28</v>
      </c>
      <c r="C99" s="14">
        <f>SUM(C100:C101)</f>
        <v>33.28</v>
      </c>
      <c r="D99" s="15">
        <f>SUM(D100:D101)</f>
        <v>0</v>
      </c>
      <c r="E99" s="15">
        <f>SUM(E100:E101)</f>
        <v>0</v>
      </c>
      <c r="F99" s="15"/>
    </row>
    <row r="100" spans="1:6" s="2" customFormat="1" ht="19.5" customHeight="1">
      <c r="A100" s="16" t="s">
        <v>76</v>
      </c>
      <c r="B100" s="14">
        <f t="shared" si="3"/>
        <v>1.54</v>
      </c>
      <c r="C100" s="14">
        <v>1.54</v>
      </c>
      <c r="D100" s="15"/>
      <c r="E100" s="15"/>
      <c r="F100" s="15"/>
    </row>
    <row r="101" spans="1:6" s="2" customFormat="1" ht="19.5" customHeight="1">
      <c r="A101" s="16" t="s">
        <v>77</v>
      </c>
      <c r="B101" s="14">
        <f t="shared" si="3"/>
        <v>31.74</v>
      </c>
      <c r="C101" s="14">
        <v>31.74</v>
      </c>
      <c r="D101" s="15"/>
      <c r="E101" s="15"/>
      <c r="F101" s="15"/>
    </row>
    <row r="102" spans="1:6" s="2" customFormat="1" ht="21.75" customHeight="1">
      <c r="A102" s="13" t="s">
        <v>38</v>
      </c>
      <c r="B102" s="14">
        <v>0</v>
      </c>
      <c r="C102" s="14">
        <v>0</v>
      </c>
      <c r="D102" s="15">
        <v>0</v>
      </c>
      <c r="E102" s="15">
        <v>0</v>
      </c>
      <c r="F102" s="15"/>
    </row>
    <row r="103" spans="1:6" s="2" customFormat="1" ht="21.75" customHeight="1">
      <c r="A103" s="13" t="s">
        <v>78</v>
      </c>
      <c r="B103" s="14">
        <f t="shared" si="3"/>
        <v>58.37</v>
      </c>
      <c r="C103" s="14">
        <f>C104+C108</f>
        <v>8.37</v>
      </c>
      <c r="D103" s="15">
        <f>D104+D108</f>
        <v>0</v>
      </c>
      <c r="E103" s="15">
        <f>E104+E108</f>
        <v>50</v>
      </c>
      <c r="F103" s="15"/>
    </row>
    <row r="104" spans="1:6" s="2" customFormat="1" ht="21.75" customHeight="1">
      <c r="A104" s="13" t="s">
        <v>79</v>
      </c>
      <c r="B104" s="14">
        <f t="shared" si="3"/>
        <v>2.7</v>
      </c>
      <c r="C104" s="14">
        <f>C105+C106</f>
        <v>2.7</v>
      </c>
      <c r="D104" s="15">
        <f>D105+D106</f>
        <v>0</v>
      </c>
      <c r="E104" s="15">
        <f>E105+E106</f>
        <v>0</v>
      </c>
      <c r="F104" s="15"/>
    </row>
    <row r="105" spans="1:6" s="2" customFormat="1" ht="21.75" customHeight="1">
      <c r="A105" s="13" t="s">
        <v>80</v>
      </c>
      <c r="B105" s="14">
        <f t="shared" si="3"/>
        <v>0</v>
      </c>
      <c r="C105" s="14"/>
      <c r="D105" s="15"/>
      <c r="E105" s="15"/>
      <c r="F105" s="15"/>
    </row>
    <row r="106" spans="1:6" ht="15" customHeight="1">
      <c r="A106" s="17" t="s">
        <v>19</v>
      </c>
      <c r="B106" s="14">
        <f t="shared" si="3"/>
        <v>2.7</v>
      </c>
      <c r="C106" s="14">
        <f>SUM(C107:C107)</f>
        <v>2.7</v>
      </c>
      <c r="D106" s="15">
        <f>SUM(D107:D107)</f>
        <v>0</v>
      </c>
      <c r="E106" s="15">
        <f>SUM(E107:E107)</f>
        <v>0</v>
      </c>
      <c r="F106" s="15"/>
    </row>
    <row r="107" spans="1:6" s="2" customFormat="1" ht="19.5" customHeight="1">
      <c r="A107" s="16" t="s">
        <v>81</v>
      </c>
      <c r="B107" s="14">
        <f t="shared" si="3"/>
        <v>2.7</v>
      </c>
      <c r="C107" s="14">
        <v>2.7</v>
      </c>
      <c r="D107" s="15"/>
      <c r="E107" s="15"/>
      <c r="F107" s="15"/>
    </row>
    <row r="108" spans="1:6" s="2" customFormat="1" ht="21.75" customHeight="1">
      <c r="A108" s="13" t="s">
        <v>23</v>
      </c>
      <c r="B108" s="14">
        <f t="shared" si="3"/>
        <v>55.67</v>
      </c>
      <c r="C108" s="14">
        <f>C109</f>
        <v>5.67</v>
      </c>
      <c r="D108" s="15">
        <f>D109</f>
        <v>0</v>
      </c>
      <c r="E108" s="15">
        <f>E109</f>
        <v>50</v>
      </c>
      <c r="F108" s="15"/>
    </row>
    <row r="109" spans="1:6" s="2" customFormat="1" ht="21.75" customHeight="1">
      <c r="A109" s="13" t="s">
        <v>38</v>
      </c>
      <c r="B109" s="14">
        <f t="shared" si="3"/>
        <v>55.67</v>
      </c>
      <c r="C109" s="14">
        <f>SUM(C110:C112)</f>
        <v>5.67</v>
      </c>
      <c r="D109" s="15">
        <f>SUM(D110:D112)</f>
        <v>0</v>
      </c>
      <c r="E109" s="15">
        <f>SUM(E110:E112)</f>
        <v>50</v>
      </c>
      <c r="F109" s="15"/>
    </row>
    <row r="110" spans="1:6" s="2" customFormat="1" ht="19.5" customHeight="1">
      <c r="A110" s="16" t="s">
        <v>82</v>
      </c>
      <c r="B110" s="14">
        <f t="shared" si="3"/>
        <v>3.08</v>
      </c>
      <c r="C110" s="14">
        <v>3.08</v>
      </c>
      <c r="D110" s="15"/>
      <c r="E110" s="15"/>
      <c r="F110" s="15"/>
    </row>
    <row r="111" spans="1:6" s="2" customFormat="1" ht="19.5" customHeight="1">
      <c r="A111" s="16" t="s">
        <v>83</v>
      </c>
      <c r="B111" s="14">
        <f t="shared" si="3"/>
        <v>50</v>
      </c>
      <c r="C111" s="14"/>
      <c r="D111" s="15"/>
      <c r="E111" s="15">
        <v>50</v>
      </c>
      <c r="F111" s="15"/>
    </row>
    <row r="112" spans="1:6" s="2" customFormat="1" ht="19.5" customHeight="1">
      <c r="A112" s="16" t="s">
        <v>84</v>
      </c>
      <c r="B112" s="14">
        <f t="shared" si="3"/>
        <v>2.59</v>
      </c>
      <c r="C112" s="14">
        <v>2.59</v>
      </c>
      <c r="D112" s="15"/>
      <c r="E112" s="15"/>
      <c r="F112" s="15"/>
    </row>
    <row r="113" spans="1:6" s="2" customFormat="1" ht="21.75" customHeight="1">
      <c r="A113" s="13" t="s">
        <v>85</v>
      </c>
      <c r="B113" s="14">
        <f t="shared" si="3"/>
        <v>1698.75</v>
      </c>
      <c r="C113" s="14">
        <f>C114+C118</f>
        <v>1498.75</v>
      </c>
      <c r="D113" s="15">
        <f>D114+D118</f>
        <v>200</v>
      </c>
      <c r="E113" s="15">
        <f>E114+E118</f>
        <v>0</v>
      </c>
      <c r="F113" s="15"/>
    </row>
    <row r="114" spans="1:6" s="2" customFormat="1" ht="21.75" customHeight="1">
      <c r="A114" s="13" t="s">
        <v>86</v>
      </c>
      <c r="B114" s="14">
        <f t="shared" si="3"/>
        <v>1000</v>
      </c>
      <c r="C114" s="14">
        <f>C115+C116</f>
        <v>1000</v>
      </c>
      <c r="D114" s="15">
        <f>D115+D116</f>
        <v>0</v>
      </c>
      <c r="E114" s="15">
        <f>E115+E116</f>
        <v>0</v>
      </c>
      <c r="F114" s="15"/>
    </row>
    <row r="115" spans="1:6" s="2" customFormat="1" ht="21.75" customHeight="1">
      <c r="A115" s="13" t="s">
        <v>87</v>
      </c>
      <c r="B115" s="14">
        <f t="shared" si="3"/>
        <v>0</v>
      </c>
      <c r="C115" s="14"/>
      <c r="D115" s="15"/>
      <c r="E115" s="15"/>
      <c r="F115" s="15"/>
    </row>
    <row r="116" spans="1:6" s="2" customFormat="1" ht="21.75" customHeight="1">
      <c r="A116" s="13" t="s">
        <v>19</v>
      </c>
      <c r="B116" s="14">
        <f t="shared" si="3"/>
        <v>1000</v>
      </c>
      <c r="C116" s="14">
        <f>C117</f>
        <v>1000</v>
      </c>
      <c r="D116" s="15">
        <f>D117</f>
        <v>0</v>
      </c>
      <c r="E116" s="15">
        <f>E117</f>
        <v>0</v>
      </c>
      <c r="F116" s="15"/>
    </row>
    <row r="117" spans="1:6" s="2" customFormat="1" ht="19.5" customHeight="1">
      <c r="A117" s="16" t="s">
        <v>88</v>
      </c>
      <c r="B117" s="14">
        <f t="shared" si="3"/>
        <v>1000</v>
      </c>
      <c r="C117" s="14">
        <v>1000</v>
      </c>
      <c r="D117" s="15"/>
      <c r="E117" s="15"/>
      <c r="F117" s="15"/>
    </row>
    <row r="118" spans="1:6" s="2" customFormat="1" ht="21.75" customHeight="1">
      <c r="A118" s="13" t="s">
        <v>23</v>
      </c>
      <c r="B118" s="14">
        <f t="shared" si="3"/>
        <v>698.75</v>
      </c>
      <c r="C118" s="14">
        <f>C119</f>
        <v>498.75</v>
      </c>
      <c r="D118" s="15">
        <f>D119</f>
        <v>200</v>
      </c>
      <c r="E118" s="15">
        <f>E119</f>
        <v>0</v>
      </c>
      <c r="F118" s="15"/>
    </row>
    <row r="119" spans="1:6" s="2" customFormat="1" ht="21.75" customHeight="1">
      <c r="A119" s="13" t="s">
        <v>38</v>
      </c>
      <c r="B119" s="14">
        <f aca="true" t="shared" si="4" ref="B119:B133">C119+D119+E119</f>
        <v>698.75</v>
      </c>
      <c r="C119" s="14">
        <f>SUM(C120:C121)</f>
        <v>498.75</v>
      </c>
      <c r="D119" s="15">
        <f>SUM(D120:D121)</f>
        <v>200</v>
      </c>
      <c r="E119" s="15">
        <f>SUM(E120:E121)</f>
        <v>0</v>
      </c>
      <c r="F119" s="15"/>
    </row>
    <row r="120" spans="1:6" s="2" customFormat="1" ht="19.5" customHeight="1">
      <c r="A120" s="16" t="s">
        <v>89</v>
      </c>
      <c r="B120" s="14">
        <f t="shared" si="4"/>
        <v>498.41</v>
      </c>
      <c r="C120" s="14">
        <v>498.41</v>
      </c>
      <c r="D120" s="15"/>
      <c r="E120" s="15"/>
      <c r="F120" s="15"/>
    </row>
    <row r="121" spans="1:6" s="2" customFormat="1" ht="19.5" customHeight="1">
      <c r="A121" s="16" t="s">
        <v>90</v>
      </c>
      <c r="B121" s="14">
        <f t="shared" si="4"/>
        <v>200.34</v>
      </c>
      <c r="C121" s="14">
        <v>0.34</v>
      </c>
      <c r="D121" s="15">
        <v>200</v>
      </c>
      <c r="E121" s="15"/>
      <c r="F121" s="15"/>
    </row>
    <row r="122" spans="1:6" s="2" customFormat="1" ht="21.75" customHeight="1">
      <c r="A122" s="13" t="s">
        <v>91</v>
      </c>
      <c r="B122" s="14">
        <f t="shared" si="4"/>
        <v>3533.37</v>
      </c>
      <c r="C122" s="14">
        <f>C123+C127</f>
        <v>3333.37</v>
      </c>
      <c r="D122" s="15">
        <f>D123+D127</f>
        <v>200</v>
      </c>
      <c r="E122" s="15">
        <f>E123+E127</f>
        <v>0</v>
      </c>
      <c r="F122" s="15"/>
    </row>
    <row r="123" spans="1:6" s="2" customFormat="1" ht="21.75" customHeight="1">
      <c r="A123" s="13" t="s">
        <v>92</v>
      </c>
      <c r="B123" s="14">
        <f t="shared" si="4"/>
        <v>300</v>
      </c>
      <c r="C123" s="14">
        <f>C124+C125</f>
        <v>100</v>
      </c>
      <c r="D123" s="15">
        <f>D124+D125</f>
        <v>200</v>
      </c>
      <c r="E123" s="15">
        <f>E124+E125</f>
        <v>0</v>
      </c>
      <c r="F123" s="15"/>
    </row>
    <row r="124" spans="1:6" s="2" customFormat="1" ht="21.75" customHeight="1">
      <c r="A124" s="13" t="s">
        <v>93</v>
      </c>
      <c r="B124" s="14">
        <f t="shared" si="4"/>
        <v>0</v>
      </c>
      <c r="C124" s="14"/>
      <c r="D124" s="15"/>
      <c r="E124" s="15"/>
      <c r="F124" s="15"/>
    </row>
    <row r="125" spans="1:6" s="2" customFormat="1" ht="21.75" customHeight="1">
      <c r="A125" s="13" t="s">
        <v>19</v>
      </c>
      <c r="B125" s="14">
        <f t="shared" si="4"/>
        <v>300</v>
      </c>
      <c r="C125" s="14">
        <f>C126</f>
        <v>100</v>
      </c>
      <c r="D125" s="15">
        <f>D126</f>
        <v>200</v>
      </c>
      <c r="E125" s="15">
        <f>E126</f>
        <v>0</v>
      </c>
      <c r="F125" s="15"/>
    </row>
    <row r="126" spans="1:6" s="2" customFormat="1" ht="19.5" customHeight="1">
      <c r="A126" s="16" t="s">
        <v>94</v>
      </c>
      <c r="B126" s="14">
        <f t="shared" si="4"/>
        <v>300</v>
      </c>
      <c r="C126" s="14">
        <v>100</v>
      </c>
      <c r="D126" s="15">
        <v>200</v>
      </c>
      <c r="E126" s="15"/>
      <c r="F126" s="15"/>
    </row>
    <row r="127" spans="1:6" s="2" customFormat="1" ht="21.75" customHeight="1">
      <c r="A127" s="13" t="s">
        <v>23</v>
      </c>
      <c r="B127" s="14">
        <f t="shared" si="4"/>
        <v>3233.37</v>
      </c>
      <c r="C127" s="14">
        <f>C128</f>
        <v>3233.37</v>
      </c>
      <c r="D127" s="15">
        <f>D128</f>
        <v>0</v>
      </c>
      <c r="E127" s="15">
        <f>E128</f>
        <v>0</v>
      </c>
      <c r="F127" s="15"/>
    </row>
    <row r="128" spans="1:6" s="2" customFormat="1" ht="21.75" customHeight="1">
      <c r="A128" s="13" t="s">
        <v>38</v>
      </c>
      <c r="B128" s="14">
        <f t="shared" si="4"/>
        <v>3233.37</v>
      </c>
      <c r="C128" s="14">
        <f>SUM(C129:C133)</f>
        <v>3233.37</v>
      </c>
      <c r="D128" s="15">
        <f>SUM(D129:D133)</f>
        <v>0</v>
      </c>
      <c r="E128" s="15">
        <f>SUM(E129:E133)</f>
        <v>0</v>
      </c>
      <c r="F128" s="15"/>
    </row>
    <row r="129" spans="1:6" s="2" customFormat="1" ht="19.5" customHeight="1">
      <c r="A129" s="16" t="s">
        <v>95</v>
      </c>
      <c r="B129" s="14">
        <f t="shared" si="4"/>
        <v>686</v>
      </c>
      <c r="C129" s="14">
        <v>686</v>
      </c>
      <c r="D129" s="15"/>
      <c r="E129" s="15"/>
      <c r="F129" s="15"/>
    </row>
    <row r="130" spans="1:6" s="2" customFormat="1" ht="19.5" customHeight="1">
      <c r="A130" s="16" t="s">
        <v>96</v>
      </c>
      <c r="B130" s="14">
        <f t="shared" si="4"/>
        <v>532</v>
      </c>
      <c r="C130" s="14">
        <v>532</v>
      </c>
      <c r="D130" s="15"/>
      <c r="E130" s="15"/>
      <c r="F130" s="15"/>
    </row>
    <row r="131" spans="1:6" s="2" customFormat="1" ht="19.5" customHeight="1">
      <c r="A131" s="16" t="s">
        <v>97</v>
      </c>
      <c r="B131" s="14">
        <f t="shared" si="4"/>
        <v>651</v>
      </c>
      <c r="C131" s="14">
        <v>651</v>
      </c>
      <c r="D131" s="15"/>
      <c r="E131" s="15"/>
      <c r="F131" s="15"/>
    </row>
    <row r="132" spans="1:6" s="2" customFormat="1" ht="19.5" customHeight="1">
      <c r="A132" s="16" t="s">
        <v>98</v>
      </c>
      <c r="B132" s="14">
        <f t="shared" si="4"/>
        <v>1339.37</v>
      </c>
      <c r="C132" s="14">
        <v>1339.37</v>
      </c>
      <c r="D132" s="15"/>
      <c r="E132" s="15"/>
      <c r="F132" s="15"/>
    </row>
    <row r="133" spans="1:6" s="2" customFormat="1" ht="19.5" customHeight="1">
      <c r="A133" s="16" t="s">
        <v>99</v>
      </c>
      <c r="B133" s="14">
        <f t="shared" si="4"/>
        <v>25</v>
      </c>
      <c r="C133" s="14">
        <v>25</v>
      </c>
      <c r="D133" s="15"/>
      <c r="E133" s="15"/>
      <c r="F133" s="15"/>
    </row>
    <row r="134" spans="1:6" ht="13.5" hidden="1">
      <c r="A134" s="17" t="s">
        <v>100</v>
      </c>
      <c r="B134" s="14">
        <f>SUM(B135,B144,B146,B148)</f>
        <v>0</v>
      </c>
      <c r="C134" s="14"/>
      <c r="D134" s="15"/>
      <c r="E134" s="15"/>
      <c r="F134" s="15">
        <f>SUM(F135,F144,F146,F148)</f>
        <v>0</v>
      </c>
    </row>
    <row r="135" spans="1:6" ht="13.5" hidden="1">
      <c r="A135" s="17" t="s">
        <v>101</v>
      </c>
      <c r="B135" s="14">
        <f>SUM(B136:B143)</f>
        <v>0</v>
      </c>
      <c r="C135" s="14"/>
      <c r="D135" s="15"/>
      <c r="E135" s="15"/>
      <c r="F135" s="15">
        <f>SUM(F136:F143)</f>
        <v>0</v>
      </c>
    </row>
    <row r="136" spans="1:6" ht="13.5" hidden="1">
      <c r="A136" s="16"/>
      <c r="B136" s="14">
        <f aca="true" t="shared" si="5" ref="B136:B143">SUM(F136:F136)</f>
        <v>0</v>
      </c>
      <c r="C136" s="14"/>
      <c r="D136" s="15"/>
      <c r="E136" s="15"/>
      <c r="F136" s="15"/>
    </row>
    <row r="137" spans="1:6" ht="13.5" hidden="1">
      <c r="A137" s="16"/>
      <c r="B137" s="14">
        <f t="shared" si="5"/>
        <v>0</v>
      </c>
      <c r="C137" s="14"/>
      <c r="D137" s="15"/>
      <c r="E137" s="15"/>
      <c r="F137" s="15"/>
    </row>
    <row r="138" spans="1:6" ht="13.5" hidden="1">
      <c r="A138" s="16"/>
      <c r="B138" s="14">
        <f t="shared" si="5"/>
        <v>0</v>
      </c>
      <c r="C138" s="14"/>
      <c r="D138" s="15"/>
      <c r="E138" s="15"/>
      <c r="F138" s="15"/>
    </row>
    <row r="139" spans="1:6" ht="13.5" hidden="1">
      <c r="A139" s="16"/>
      <c r="B139" s="14">
        <f t="shared" si="5"/>
        <v>0</v>
      </c>
      <c r="C139" s="14"/>
      <c r="D139" s="15"/>
      <c r="E139" s="15"/>
      <c r="F139" s="15"/>
    </row>
    <row r="140" spans="1:6" ht="13.5" hidden="1">
      <c r="A140" s="16"/>
      <c r="B140" s="14">
        <f t="shared" si="5"/>
        <v>0</v>
      </c>
      <c r="C140" s="14"/>
      <c r="D140" s="15"/>
      <c r="E140" s="15"/>
      <c r="F140" s="15"/>
    </row>
    <row r="141" spans="1:6" ht="13.5" hidden="1">
      <c r="A141" s="16"/>
      <c r="B141" s="14">
        <f t="shared" si="5"/>
        <v>0</v>
      </c>
      <c r="C141" s="14"/>
      <c r="D141" s="15"/>
      <c r="E141" s="15"/>
      <c r="F141" s="15"/>
    </row>
    <row r="142" spans="1:6" ht="13.5" hidden="1">
      <c r="A142" s="16"/>
      <c r="B142" s="14">
        <f t="shared" si="5"/>
        <v>0</v>
      </c>
      <c r="C142" s="14"/>
      <c r="D142" s="15"/>
      <c r="E142" s="15"/>
      <c r="F142" s="15"/>
    </row>
    <row r="143" spans="1:6" ht="13.5" hidden="1">
      <c r="A143" s="16"/>
      <c r="B143" s="14">
        <f t="shared" si="5"/>
        <v>0</v>
      </c>
      <c r="C143" s="14"/>
      <c r="D143" s="15"/>
      <c r="E143" s="15"/>
      <c r="F143" s="15"/>
    </row>
    <row r="144" spans="1:6" ht="24" hidden="1">
      <c r="A144" s="17" t="s">
        <v>102</v>
      </c>
      <c r="B144" s="14">
        <f>SUM(B145)</f>
        <v>0</v>
      </c>
      <c r="C144" s="14"/>
      <c r="D144" s="15"/>
      <c r="E144" s="15"/>
      <c r="F144" s="18"/>
    </row>
    <row r="145" spans="1:6" ht="13.5" hidden="1">
      <c r="A145" s="16"/>
      <c r="B145" s="14">
        <f>SUM(F145:F145)</f>
        <v>0</v>
      </c>
      <c r="C145" s="14"/>
      <c r="D145" s="15"/>
      <c r="E145" s="15"/>
      <c r="F145" s="15"/>
    </row>
    <row r="146" spans="1:6" ht="13.5" hidden="1">
      <c r="A146" s="17" t="s">
        <v>103</v>
      </c>
      <c r="B146" s="14">
        <f>SUM(B147)</f>
        <v>0</v>
      </c>
      <c r="C146" s="14"/>
      <c r="D146" s="15"/>
      <c r="E146" s="15"/>
      <c r="F146" s="18"/>
    </row>
    <row r="147" spans="1:6" ht="13.5" hidden="1">
      <c r="A147" s="16"/>
      <c r="B147" s="14">
        <f>SUM(F147:F147)</f>
        <v>0</v>
      </c>
      <c r="C147" s="14"/>
      <c r="D147" s="15"/>
      <c r="E147" s="15"/>
      <c r="F147" s="15"/>
    </row>
    <row r="148" spans="1:6" ht="21.75" customHeight="1" hidden="1">
      <c r="A148" s="17" t="s">
        <v>104</v>
      </c>
      <c r="B148" s="14">
        <f>SUM(B149:B154)</f>
        <v>0</v>
      </c>
      <c r="C148" s="14"/>
      <c r="D148" s="15"/>
      <c r="E148" s="15"/>
      <c r="F148" s="15"/>
    </row>
    <row r="149" spans="1:6" ht="21.75" customHeight="1" hidden="1">
      <c r="A149" s="19"/>
      <c r="B149" s="14">
        <f aca="true" t="shared" si="6" ref="B149:B154">SUM(F149:F149)</f>
        <v>0</v>
      </c>
      <c r="C149" s="14"/>
      <c r="D149" s="15"/>
      <c r="E149" s="15"/>
      <c r="F149" s="15"/>
    </row>
    <row r="150" spans="1:6" ht="13.5" hidden="1">
      <c r="A150" s="19"/>
      <c r="B150" s="14">
        <f t="shared" si="6"/>
        <v>0</v>
      </c>
      <c r="C150" s="14"/>
      <c r="D150" s="15"/>
      <c r="E150" s="15"/>
      <c r="F150" s="15"/>
    </row>
    <row r="151" spans="1:6" ht="13.5" hidden="1">
      <c r="A151" s="19"/>
      <c r="B151" s="14">
        <f t="shared" si="6"/>
        <v>0</v>
      </c>
      <c r="C151" s="14"/>
      <c r="D151" s="15"/>
      <c r="E151" s="15"/>
      <c r="F151" s="15"/>
    </row>
    <row r="152" spans="1:6" ht="13.5" hidden="1">
      <c r="A152" s="16"/>
      <c r="B152" s="14">
        <f t="shared" si="6"/>
        <v>0</v>
      </c>
      <c r="C152" s="14"/>
      <c r="D152" s="15"/>
      <c r="E152" s="15"/>
      <c r="F152" s="15"/>
    </row>
    <row r="153" spans="1:6" ht="13.5" hidden="1">
      <c r="A153" s="16"/>
      <c r="B153" s="14">
        <f t="shared" si="6"/>
        <v>0</v>
      </c>
      <c r="C153" s="14"/>
      <c r="D153" s="15"/>
      <c r="E153" s="15"/>
      <c r="F153" s="15"/>
    </row>
    <row r="154" spans="1:6" ht="13.5" hidden="1">
      <c r="A154" s="16"/>
      <c r="B154" s="14">
        <f t="shared" si="6"/>
        <v>0</v>
      </c>
      <c r="C154" s="14"/>
      <c r="D154" s="15"/>
      <c r="E154" s="15"/>
      <c r="F154" s="15"/>
    </row>
  </sheetData>
  <sheetProtection/>
  <mergeCells count="2">
    <mergeCell ref="A2:F2"/>
    <mergeCell ref="A3:F3"/>
  </mergeCells>
  <printOptions horizontalCentered="1"/>
  <pageMargins left="0.7086614173228347" right="0.5118110236220472" top="0.7480314960629921" bottom="0.5511811023622047" header="0.31496062992125984" footer="0.31496062992125984"/>
  <pageSetup firstPageNumber="4" useFirstPageNumber="1" horizontalDpi="600" verticalDpi="600" orientation="portrait" paperSize="9"/>
  <headerFooter differentOddEven="1">
    <oddFooter>&amp;L&amp;16—&amp;P—</oddFooter>
    <evenFooter>&amp;R&amp;16—&amp;P—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showZeros="0" workbookViewId="0" topLeftCell="A1">
      <selection activeCell="K10" sqref="K10"/>
    </sheetView>
  </sheetViews>
  <sheetFormatPr defaultColWidth="9.00390625" defaultRowHeight="15"/>
  <cols>
    <col min="1" max="1" width="24.00390625" style="3" customWidth="1"/>
    <col min="2" max="2" width="16.28125" style="4" customWidth="1"/>
    <col min="3" max="3" width="14.00390625" style="4" customWidth="1"/>
    <col min="4" max="4" width="15.140625" style="4" customWidth="1"/>
    <col min="5" max="5" width="13.8515625" style="4" customWidth="1"/>
    <col min="6" max="16384" width="9.00390625" style="4" customWidth="1"/>
  </cols>
  <sheetData>
    <row r="1" ht="30" customHeight="1">
      <c r="A1" s="5" t="s">
        <v>105</v>
      </c>
    </row>
    <row r="2" spans="1:5" s="1" customFormat="1" ht="52.5" customHeight="1">
      <c r="A2" s="6" t="s">
        <v>106</v>
      </c>
      <c r="B2" s="6"/>
      <c r="C2" s="6"/>
      <c r="D2" s="6"/>
      <c r="E2" s="6"/>
    </row>
    <row r="3" spans="1:5" s="1" customFormat="1" ht="29.25" customHeight="1">
      <c r="A3" s="7" t="s">
        <v>107</v>
      </c>
      <c r="B3" s="8"/>
      <c r="C3" s="7"/>
      <c r="D3" s="2"/>
      <c r="E3" s="2" t="s">
        <v>108</v>
      </c>
    </row>
    <row r="4" spans="1:5" ht="45.75" customHeight="1">
      <c r="A4" s="9" t="s">
        <v>3</v>
      </c>
      <c r="B4" s="10" t="s">
        <v>4</v>
      </c>
      <c r="C4" s="11" t="s">
        <v>109</v>
      </c>
      <c r="D4" s="12"/>
      <c r="E4" s="10" t="s">
        <v>8</v>
      </c>
    </row>
    <row r="5" spans="1:5" ht="20.25" customHeight="1">
      <c r="A5" s="9"/>
      <c r="B5" s="10" t="s">
        <v>4</v>
      </c>
      <c r="C5" s="10" t="s">
        <v>110</v>
      </c>
      <c r="D5" s="10" t="s">
        <v>111</v>
      </c>
      <c r="E5" s="10"/>
    </row>
    <row r="6" spans="1:5" s="2" customFormat="1" ht="21.75" customHeight="1">
      <c r="A6" s="13" t="s">
        <v>9</v>
      </c>
      <c r="B6" s="14">
        <f>D6+C6</f>
        <v>1135</v>
      </c>
      <c r="C6" s="14">
        <f>C7+C8+C9</f>
        <v>330</v>
      </c>
      <c r="D6" s="15">
        <f>D7+D8+D9</f>
        <v>805</v>
      </c>
      <c r="E6" s="15"/>
    </row>
    <row r="7" spans="1:5" s="2" customFormat="1" ht="21.75" customHeight="1">
      <c r="A7" s="13" t="s">
        <v>11</v>
      </c>
      <c r="B7" s="14">
        <f aca="true" t="shared" si="0" ref="B7:B15">D7+C7</f>
        <v>175</v>
      </c>
      <c r="C7" s="14">
        <f>C24+C35</f>
        <v>90</v>
      </c>
      <c r="D7" s="15">
        <f>D24+D35</f>
        <v>85</v>
      </c>
      <c r="E7" s="15"/>
    </row>
    <row r="8" spans="1:5" s="2" customFormat="1" ht="21.75" customHeight="1">
      <c r="A8" s="13" t="s">
        <v>13</v>
      </c>
      <c r="B8" s="14">
        <f t="shared" si="0"/>
        <v>160</v>
      </c>
      <c r="C8" s="14">
        <f>C12+C27</f>
        <v>160</v>
      </c>
      <c r="D8" s="15">
        <f>D12+D27</f>
        <v>0</v>
      </c>
      <c r="E8" s="15"/>
    </row>
    <row r="9" spans="1:5" s="2" customFormat="1" ht="21.75" customHeight="1">
      <c r="A9" s="13" t="s">
        <v>14</v>
      </c>
      <c r="B9" s="14">
        <f t="shared" si="0"/>
        <v>800</v>
      </c>
      <c r="C9" s="14">
        <f>C14+C19+C30+C38+C42+C45</f>
        <v>80</v>
      </c>
      <c r="D9" s="15">
        <f>D14+D19+D30+D38+D42+D45</f>
        <v>720</v>
      </c>
      <c r="E9" s="15"/>
    </row>
    <row r="10" spans="1:5" s="2" customFormat="1" ht="21.75" customHeight="1">
      <c r="A10" s="13" t="s">
        <v>112</v>
      </c>
      <c r="B10" s="14">
        <f t="shared" si="0"/>
        <v>350</v>
      </c>
      <c r="C10" s="14">
        <f>C11</f>
        <v>160</v>
      </c>
      <c r="D10" s="15">
        <f>D11</f>
        <v>190</v>
      </c>
      <c r="E10" s="15"/>
    </row>
    <row r="11" spans="1:5" s="2" customFormat="1" ht="21.75" customHeight="1">
      <c r="A11" s="13" t="s">
        <v>113</v>
      </c>
      <c r="B11" s="14">
        <f t="shared" si="0"/>
        <v>350</v>
      </c>
      <c r="C11" s="14">
        <f>C12+C14</f>
        <v>160</v>
      </c>
      <c r="D11" s="15">
        <f>D12+D14</f>
        <v>190</v>
      </c>
      <c r="E11" s="15"/>
    </row>
    <row r="12" spans="1:5" s="2" customFormat="1" ht="21.75" customHeight="1">
      <c r="A12" s="13" t="s">
        <v>114</v>
      </c>
      <c r="B12" s="14">
        <f t="shared" si="0"/>
        <v>80</v>
      </c>
      <c r="C12" s="14">
        <f>SUM(C13:C13)</f>
        <v>80</v>
      </c>
      <c r="D12" s="15">
        <f>SUM(D13:D13)</f>
        <v>0</v>
      </c>
      <c r="E12" s="15"/>
    </row>
    <row r="13" spans="1:5" s="2" customFormat="1" ht="19.5" customHeight="1">
      <c r="A13" s="16" t="s">
        <v>115</v>
      </c>
      <c r="B13" s="14">
        <f t="shared" si="0"/>
        <v>80</v>
      </c>
      <c r="C13" s="14">
        <v>80</v>
      </c>
      <c r="D13" s="15"/>
      <c r="E13" s="15"/>
    </row>
    <row r="14" spans="1:5" s="2" customFormat="1" ht="21.75" customHeight="1">
      <c r="A14" s="13" t="s">
        <v>116</v>
      </c>
      <c r="B14" s="14">
        <f t="shared" si="0"/>
        <v>270</v>
      </c>
      <c r="C14" s="14">
        <f>SUM(C15:C17)</f>
        <v>80</v>
      </c>
      <c r="D14" s="15">
        <f>SUM(D15:D17)</f>
        <v>190</v>
      </c>
      <c r="E14" s="15"/>
    </row>
    <row r="15" spans="1:5" s="2" customFormat="1" ht="19.5" customHeight="1">
      <c r="A15" s="16" t="s">
        <v>117</v>
      </c>
      <c r="B15" s="14">
        <f t="shared" si="0"/>
        <v>80</v>
      </c>
      <c r="C15" s="14">
        <v>80</v>
      </c>
      <c r="D15" s="15"/>
      <c r="E15" s="15"/>
    </row>
    <row r="16" spans="1:5" s="2" customFormat="1" ht="19.5" customHeight="1">
      <c r="A16" s="16" t="s">
        <v>118</v>
      </c>
      <c r="B16" s="14">
        <f aca="true" t="shared" si="1" ref="B16:B29">D16+C16</f>
        <v>100</v>
      </c>
      <c r="C16" s="14"/>
      <c r="D16" s="15">
        <v>100</v>
      </c>
      <c r="E16" s="15"/>
    </row>
    <row r="17" spans="1:5" s="2" customFormat="1" ht="19.5" customHeight="1">
      <c r="A17" s="16" t="s">
        <v>119</v>
      </c>
      <c r="B17" s="14">
        <f t="shared" si="1"/>
        <v>90</v>
      </c>
      <c r="C17" s="14"/>
      <c r="D17" s="15">
        <v>90</v>
      </c>
      <c r="E17" s="15"/>
    </row>
    <row r="18" spans="1:5" s="2" customFormat="1" ht="21.75" customHeight="1">
      <c r="A18" s="13" t="s">
        <v>34</v>
      </c>
      <c r="B18" s="14">
        <f t="shared" si="1"/>
        <v>90</v>
      </c>
      <c r="C18" s="14">
        <f>C19</f>
        <v>0</v>
      </c>
      <c r="D18" s="15">
        <f>D19</f>
        <v>90</v>
      </c>
      <c r="E18" s="15"/>
    </row>
    <row r="19" spans="1:5" s="2" customFormat="1" ht="21.75" customHeight="1">
      <c r="A19" s="13" t="s">
        <v>38</v>
      </c>
      <c r="B19" s="14">
        <f t="shared" si="1"/>
        <v>90</v>
      </c>
      <c r="C19" s="14">
        <f>SUM(C20:C20)</f>
        <v>0</v>
      </c>
      <c r="D19" s="15">
        <f>SUM(D20:D20)</f>
        <v>90</v>
      </c>
      <c r="E19" s="15"/>
    </row>
    <row r="20" spans="1:5" s="2" customFormat="1" ht="19.5" customHeight="1">
      <c r="A20" s="16" t="s">
        <v>120</v>
      </c>
      <c r="B20" s="14">
        <f t="shared" si="1"/>
        <v>90</v>
      </c>
      <c r="C20" s="14"/>
      <c r="D20" s="15">
        <v>90</v>
      </c>
      <c r="E20" s="15"/>
    </row>
    <row r="21" spans="1:5" s="2" customFormat="1" ht="21.75" customHeight="1">
      <c r="A21" s="13" t="s">
        <v>40</v>
      </c>
      <c r="B21" s="14">
        <f t="shared" si="1"/>
        <v>170</v>
      </c>
      <c r="C21" s="14">
        <f>C22+C26</f>
        <v>170</v>
      </c>
      <c r="D21" s="15">
        <f>D22+D26</f>
        <v>0</v>
      </c>
      <c r="E21" s="15"/>
    </row>
    <row r="22" spans="1:5" s="2" customFormat="1" ht="21.75" customHeight="1">
      <c r="A22" s="13" t="s">
        <v>41</v>
      </c>
      <c r="B22" s="14">
        <f t="shared" si="1"/>
        <v>90</v>
      </c>
      <c r="C22" s="14">
        <f>C23+C24</f>
        <v>90</v>
      </c>
      <c r="D22" s="15">
        <f>D23+D24</f>
        <v>0</v>
      </c>
      <c r="E22" s="15"/>
    </row>
    <row r="23" spans="1:5" s="2" customFormat="1" ht="21.75" customHeight="1">
      <c r="A23" s="13" t="s">
        <v>42</v>
      </c>
      <c r="B23" s="14">
        <f t="shared" si="1"/>
        <v>0</v>
      </c>
      <c r="C23" s="14"/>
      <c r="D23" s="15"/>
      <c r="E23" s="15"/>
    </row>
    <row r="24" spans="1:5" s="2" customFormat="1" ht="21.75" customHeight="1">
      <c r="A24" s="13" t="s">
        <v>19</v>
      </c>
      <c r="B24" s="14">
        <f t="shared" si="1"/>
        <v>90</v>
      </c>
      <c r="C24" s="14">
        <f>SUM(C25:C25)</f>
        <v>90</v>
      </c>
      <c r="D24" s="15">
        <f>SUM(D25:D25)</f>
        <v>0</v>
      </c>
      <c r="E24" s="15"/>
    </row>
    <row r="25" spans="1:5" s="2" customFormat="1" ht="19.5" customHeight="1">
      <c r="A25" s="16" t="s">
        <v>44</v>
      </c>
      <c r="B25" s="14">
        <f t="shared" si="1"/>
        <v>90</v>
      </c>
      <c r="C25" s="14">
        <v>90</v>
      </c>
      <c r="D25" s="15"/>
      <c r="E25" s="15"/>
    </row>
    <row r="26" spans="1:5" s="2" customFormat="1" ht="21.75" customHeight="1">
      <c r="A26" s="13" t="s">
        <v>23</v>
      </c>
      <c r="B26" s="14">
        <f t="shared" si="1"/>
        <v>80</v>
      </c>
      <c r="C26" s="14">
        <f>C27</f>
        <v>80</v>
      </c>
      <c r="D26" s="15">
        <f>D27</f>
        <v>0</v>
      </c>
      <c r="E26" s="15"/>
    </row>
    <row r="27" spans="1:5" s="2" customFormat="1" ht="21.75" customHeight="1">
      <c r="A27" s="13" t="s">
        <v>24</v>
      </c>
      <c r="B27" s="14">
        <f t="shared" si="1"/>
        <v>80</v>
      </c>
      <c r="C27" s="14">
        <f>C28</f>
        <v>80</v>
      </c>
      <c r="D27" s="15">
        <f>D28</f>
        <v>0</v>
      </c>
      <c r="E27" s="15"/>
    </row>
    <row r="28" spans="1:5" s="2" customFormat="1" ht="19.5" customHeight="1">
      <c r="A28" s="16" t="s">
        <v>45</v>
      </c>
      <c r="B28" s="14">
        <f t="shared" si="1"/>
        <v>80</v>
      </c>
      <c r="C28" s="14">
        <v>80</v>
      </c>
      <c r="D28" s="15"/>
      <c r="E28" s="15"/>
    </row>
    <row r="29" spans="1:5" s="2" customFormat="1" ht="21.75" customHeight="1">
      <c r="A29" s="13" t="s">
        <v>62</v>
      </c>
      <c r="B29" s="14">
        <f t="shared" si="1"/>
        <v>90</v>
      </c>
      <c r="C29" s="14">
        <f>C30</f>
        <v>0</v>
      </c>
      <c r="D29" s="15">
        <f>D30</f>
        <v>90</v>
      </c>
      <c r="E29" s="15"/>
    </row>
    <row r="30" spans="1:5" s="2" customFormat="1" ht="21.75" customHeight="1">
      <c r="A30" s="13" t="s">
        <v>38</v>
      </c>
      <c r="B30" s="14">
        <f aca="true" t="shared" si="2" ref="B30:B46">D30+C30</f>
        <v>90</v>
      </c>
      <c r="C30" s="14">
        <f>SUM(C31:C31)</f>
        <v>0</v>
      </c>
      <c r="D30" s="15">
        <f>SUM(D31:D31)</f>
        <v>90</v>
      </c>
      <c r="E30" s="15"/>
    </row>
    <row r="31" spans="1:5" s="2" customFormat="1" ht="19.5" customHeight="1">
      <c r="A31" s="16" t="s">
        <v>121</v>
      </c>
      <c r="B31" s="14">
        <f t="shared" si="2"/>
        <v>90</v>
      </c>
      <c r="C31" s="14"/>
      <c r="D31" s="15">
        <v>90</v>
      </c>
      <c r="E31" s="15"/>
    </row>
    <row r="32" spans="1:5" s="2" customFormat="1" ht="21.75" customHeight="1">
      <c r="A32" s="13" t="s">
        <v>72</v>
      </c>
      <c r="B32" s="14">
        <f t="shared" si="2"/>
        <v>265</v>
      </c>
      <c r="C32" s="14">
        <f>C33+C37</f>
        <v>0</v>
      </c>
      <c r="D32" s="15">
        <f>D33+D37</f>
        <v>265</v>
      </c>
      <c r="E32" s="15"/>
    </row>
    <row r="33" spans="1:5" s="2" customFormat="1" ht="21.75" customHeight="1">
      <c r="A33" s="13" t="s">
        <v>73</v>
      </c>
      <c r="B33" s="14">
        <f t="shared" si="2"/>
        <v>85</v>
      </c>
      <c r="C33" s="14">
        <f>C34+C35</f>
        <v>0</v>
      </c>
      <c r="D33" s="15">
        <f>D34+D35</f>
        <v>85</v>
      </c>
      <c r="E33" s="15"/>
    </row>
    <row r="34" spans="1:5" s="2" customFormat="1" ht="21.75" customHeight="1">
      <c r="A34" s="13" t="s">
        <v>74</v>
      </c>
      <c r="B34" s="14">
        <f t="shared" si="2"/>
        <v>0</v>
      </c>
      <c r="C34" s="14"/>
      <c r="D34" s="15"/>
      <c r="E34" s="15"/>
    </row>
    <row r="35" spans="1:5" s="2" customFormat="1" ht="21.75" customHeight="1">
      <c r="A35" s="13" t="s">
        <v>19</v>
      </c>
      <c r="B35" s="14">
        <f t="shared" si="2"/>
        <v>85</v>
      </c>
      <c r="C35" s="14">
        <f>C36</f>
        <v>0</v>
      </c>
      <c r="D35" s="15">
        <f>D36</f>
        <v>85</v>
      </c>
      <c r="E35" s="15"/>
    </row>
    <row r="36" spans="1:5" s="2" customFormat="1" ht="19.5" customHeight="1">
      <c r="A36" s="16" t="s">
        <v>122</v>
      </c>
      <c r="B36" s="14">
        <f t="shared" si="2"/>
        <v>85</v>
      </c>
      <c r="C36" s="14"/>
      <c r="D36" s="15">
        <v>85</v>
      </c>
      <c r="E36" s="15"/>
    </row>
    <row r="37" spans="1:5" s="2" customFormat="1" ht="21.75" customHeight="1">
      <c r="A37" s="13" t="s">
        <v>23</v>
      </c>
      <c r="B37" s="14">
        <f t="shared" si="2"/>
        <v>180</v>
      </c>
      <c r="C37" s="14">
        <f>C38</f>
        <v>0</v>
      </c>
      <c r="D37" s="15">
        <f>D38</f>
        <v>180</v>
      </c>
      <c r="E37" s="15"/>
    </row>
    <row r="38" spans="1:5" s="2" customFormat="1" ht="21.75" customHeight="1">
      <c r="A38" s="13" t="s">
        <v>38</v>
      </c>
      <c r="B38" s="14">
        <f t="shared" si="2"/>
        <v>180</v>
      </c>
      <c r="C38" s="14">
        <f>SUM(C39:C40)</f>
        <v>0</v>
      </c>
      <c r="D38" s="15">
        <f>SUM(D39:D40)</f>
        <v>180</v>
      </c>
      <c r="E38" s="15"/>
    </row>
    <row r="39" spans="1:5" s="2" customFormat="1" ht="19.5" customHeight="1">
      <c r="A39" s="16" t="s">
        <v>123</v>
      </c>
      <c r="B39" s="14">
        <f t="shared" si="2"/>
        <v>90</v>
      </c>
      <c r="C39" s="14"/>
      <c r="D39" s="15">
        <v>90</v>
      </c>
      <c r="E39" s="15"/>
    </row>
    <row r="40" spans="1:5" s="2" customFormat="1" ht="19.5" customHeight="1">
      <c r="A40" s="16" t="s">
        <v>124</v>
      </c>
      <c r="B40" s="14">
        <f t="shared" si="2"/>
        <v>90</v>
      </c>
      <c r="C40" s="14"/>
      <c r="D40" s="15">
        <v>90</v>
      </c>
      <c r="E40" s="15"/>
    </row>
    <row r="41" spans="1:5" s="2" customFormat="1" ht="21.75" customHeight="1">
      <c r="A41" s="13" t="s">
        <v>78</v>
      </c>
      <c r="B41" s="14">
        <f t="shared" si="2"/>
        <v>80</v>
      </c>
      <c r="C41" s="14">
        <f>C42</f>
        <v>0</v>
      </c>
      <c r="D41" s="15">
        <f>D42</f>
        <v>80</v>
      </c>
      <c r="E41" s="15"/>
    </row>
    <row r="42" spans="1:5" s="2" customFormat="1" ht="21.75" customHeight="1">
      <c r="A42" s="13" t="s">
        <v>38</v>
      </c>
      <c r="B42" s="14">
        <f t="shared" si="2"/>
        <v>80</v>
      </c>
      <c r="C42" s="14">
        <f>SUM(C43:C43)</f>
        <v>0</v>
      </c>
      <c r="D42" s="15">
        <f>SUM(D43:D43)</f>
        <v>80</v>
      </c>
      <c r="E42" s="15"/>
    </row>
    <row r="43" spans="1:5" s="2" customFormat="1" ht="19.5" customHeight="1">
      <c r="A43" s="16" t="s">
        <v>125</v>
      </c>
      <c r="B43" s="14">
        <f t="shared" si="2"/>
        <v>80</v>
      </c>
      <c r="C43" s="14"/>
      <c r="D43" s="15">
        <v>80</v>
      </c>
      <c r="E43" s="15"/>
    </row>
    <row r="44" spans="1:5" s="2" customFormat="1" ht="21.75" customHeight="1">
      <c r="A44" s="13" t="s">
        <v>91</v>
      </c>
      <c r="B44" s="14">
        <f t="shared" si="2"/>
        <v>90</v>
      </c>
      <c r="C44" s="14">
        <f>C46</f>
        <v>0</v>
      </c>
      <c r="D44" s="15">
        <f>D46</f>
        <v>90</v>
      </c>
      <c r="E44" s="15"/>
    </row>
    <row r="45" spans="1:5" s="2" customFormat="1" ht="21.75" customHeight="1">
      <c r="A45" s="13" t="s">
        <v>38</v>
      </c>
      <c r="B45" s="14">
        <f t="shared" si="2"/>
        <v>90</v>
      </c>
      <c r="C45" s="14">
        <f>SUM(C46:C46)</f>
        <v>0</v>
      </c>
      <c r="D45" s="15">
        <f>D46</f>
        <v>90</v>
      </c>
      <c r="E45" s="15"/>
    </row>
    <row r="46" spans="1:5" s="2" customFormat="1" ht="19.5" customHeight="1">
      <c r="A46" s="16" t="s">
        <v>126</v>
      </c>
      <c r="B46" s="14">
        <f t="shared" si="2"/>
        <v>90</v>
      </c>
      <c r="C46" s="14"/>
      <c r="D46" s="15">
        <v>90</v>
      </c>
      <c r="E46" s="15"/>
    </row>
    <row r="47" spans="1:5" ht="13.5" hidden="1">
      <c r="A47" s="17" t="s">
        <v>100</v>
      </c>
      <c r="B47" s="15">
        <f>SUM(B48,B57,B59,B61)</f>
        <v>0</v>
      </c>
      <c r="C47" s="15"/>
      <c r="D47" s="15"/>
      <c r="E47" s="15">
        <f>SUM(E48,E57,E59,E61)</f>
        <v>0</v>
      </c>
    </row>
    <row r="48" spans="1:5" ht="13.5" hidden="1">
      <c r="A48" s="17" t="s">
        <v>101</v>
      </c>
      <c r="B48" s="15">
        <f>SUM(B49:B56)</f>
        <v>0</v>
      </c>
      <c r="C48" s="15"/>
      <c r="D48" s="15"/>
      <c r="E48" s="15">
        <f>SUM(E49:E56)</f>
        <v>0</v>
      </c>
    </row>
    <row r="49" spans="1:5" ht="13.5" hidden="1">
      <c r="A49" s="16"/>
      <c r="B49" s="15">
        <f aca="true" t="shared" si="3" ref="B49:B56">SUM(E49:E49)</f>
        <v>0</v>
      </c>
      <c r="C49" s="15"/>
      <c r="D49" s="15"/>
      <c r="E49" s="15"/>
    </row>
    <row r="50" spans="1:5" ht="13.5" hidden="1">
      <c r="A50" s="16"/>
      <c r="B50" s="15">
        <f t="shared" si="3"/>
        <v>0</v>
      </c>
      <c r="C50" s="15"/>
      <c r="D50" s="15"/>
      <c r="E50" s="15"/>
    </row>
    <row r="51" spans="1:5" ht="13.5" hidden="1">
      <c r="A51" s="16"/>
      <c r="B51" s="15">
        <f t="shared" si="3"/>
        <v>0</v>
      </c>
      <c r="C51" s="15"/>
      <c r="D51" s="15"/>
      <c r="E51" s="15"/>
    </row>
    <row r="52" spans="1:5" ht="13.5" hidden="1">
      <c r="A52" s="16"/>
      <c r="B52" s="15">
        <f t="shared" si="3"/>
        <v>0</v>
      </c>
      <c r="C52" s="15"/>
      <c r="D52" s="15"/>
      <c r="E52" s="15"/>
    </row>
    <row r="53" spans="1:5" ht="13.5" hidden="1">
      <c r="A53" s="16"/>
      <c r="B53" s="15">
        <f t="shared" si="3"/>
        <v>0</v>
      </c>
      <c r="C53" s="15"/>
      <c r="D53" s="15"/>
      <c r="E53" s="15"/>
    </row>
    <row r="54" spans="1:5" ht="13.5" hidden="1">
      <c r="A54" s="16"/>
      <c r="B54" s="15">
        <f t="shared" si="3"/>
        <v>0</v>
      </c>
      <c r="C54" s="15"/>
      <c r="D54" s="15"/>
      <c r="E54" s="15"/>
    </row>
    <row r="55" spans="1:5" ht="13.5" hidden="1">
      <c r="A55" s="16"/>
      <c r="B55" s="15">
        <f t="shared" si="3"/>
        <v>0</v>
      </c>
      <c r="C55" s="15"/>
      <c r="D55" s="15"/>
      <c r="E55" s="15"/>
    </row>
    <row r="56" spans="1:5" ht="13.5" hidden="1">
      <c r="A56" s="16"/>
      <c r="B56" s="15">
        <f t="shared" si="3"/>
        <v>0</v>
      </c>
      <c r="C56" s="15"/>
      <c r="D56" s="15"/>
      <c r="E56" s="15"/>
    </row>
    <row r="57" spans="1:5" ht="24" hidden="1">
      <c r="A57" s="17" t="s">
        <v>102</v>
      </c>
      <c r="B57" s="15">
        <f>SUM(B58)</f>
        <v>0</v>
      </c>
      <c r="C57" s="15"/>
      <c r="D57" s="15"/>
      <c r="E57" s="18"/>
    </row>
    <row r="58" spans="1:5" ht="13.5" hidden="1">
      <c r="A58" s="16"/>
      <c r="B58" s="15">
        <f>SUM(E58:E58)</f>
        <v>0</v>
      </c>
      <c r="C58" s="15"/>
      <c r="D58" s="15"/>
      <c r="E58" s="15"/>
    </row>
    <row r="59" spans="1:5" ht="13.5" hidden="1">
      <c r="A59" s="17" t="s">
        <v>103</v>
      </c>
      <c r="B59" s="15">
        <f>SUM(B60)</f>
        <v>0</v>
      </c>
      <c r="C59" s="15"/>
      <c r="D59" s="15"/>
      <c r="E59" s="18"/>
    </row>
    <row r="60" spans="1:5" ht="13.5" hidden="1">
      <c r="A60" s="16"/>
      <c r="B60" s="15">
        <f>SUM(E60:E60)</f>
        <v>0</v>
      </c>
      <c r="C60" s="15"/>
      <c r="D60" s="15"/>
      <c r="E60" s="15"/>
    </row>
    <row r="61" spans="1:5" ht="21.75" customHeight="1" hidden="1">
      <c r="A61" s="17" t="s">
        <v>104</v>
      </c>
      <c r="B61" s="15">
        <f>SUM(B62:B67)</f>
        <v>0</v>
      </c>
      <c r="C61" s="15"/>
      <c r="D61" s="15"/>
      <c r="E61" s="15"/>
    </row>
    <row r="62" spans="1:5" ht="21.75" customHeight="1" hidden="1">
      <c r="A62" s="19"/>
      <c r="B62" s="15">
        <f aca="true" t="shared" si="4" ref="B62:B67">SUM(E62:E62)</f>
        <v>0</v>
      </c>
      <c r="C62" s="15"/>
      <c r="D62" s="15"/>
      <c r="E62" s="15"/>
    </row>
    <row r="63" spans="1:5" ht="13.5" hidden="1">
      <c r="A63" s="19"/>
      <c r="B63" s="15">
        <f t="shared" si="4"/>
        <v>0</v>
      </c>
      <c r="C63" s="15"/>
      <c r="D63" s="15"/>
      <c r="E63" s="15"/>
    </row>
    <row r="64" spans="1:5" ht="13.5" hidden="1">
      <c r="A64" s="19"/>
      <c r="B64" s="15">
        <f t="shared" si="4"/>
        <v>0</v>
      </c>
      <c r="C64" s="15"/>
      <c r="D64" s="15"/>
      <c r="E64" s="15"/>
    </row>
    <row r="65" spans="1:5" ht="13.5" hidden="1">
      <c r="A65" s="16"/>
      <c r="B65" s="15">
        <f t="shared" si="4"/>
        <v>0</v>
      </c>
      <c r="C65" s="15"/>
      <c r="D65" s="15"/>
      <c r="E65" s="15"/>
    </row>
    <row r="66" spans="1:5" ht="13.5" hidden="1">
      <c r="A66" s="16"/>
      <c r="B66" s="15">
        <f t="shared" si="4"/>
        <v>0</v>
      </c>
      <c r="C66" s="15"/>
      <c r="D66" s="15"/>
      <c r="E66" s="15"/>
    </row>
    <row r="67" spans="1:5" ht="13.5" hidden="1">
      <c r="A67" s="16"/>
      <c r="B67" s="15">
        <f t="shared" si="4"/>
        <v>0</v>
      </c>
      <c r="C67" s="15"/>
      <c r="D67" s="15"/>
      <c r="E67" s="15"/>
    </row>
  </sheetData>
  <sheetProtection/>
  <mergeCells count="3">
    <mergeCell ref="A2:E2"/>
    <mergeCell ref="A3:B3"/>
    <mergeCell ref="C4:D4"/>
  </mergeCells>
  <printOptions horizontalCentered="1"/>
  <pageMargins left="0.5118110236220472" right="0.31496062992125984" top="0.5905511811023623" bottom="0.3937007874015748" header="0.31496062992125984" footer="0.31496062992125984"/>
  <pageSetup firstPageNumber="9" useFirstPageNumber="1" horizontalDpi="600" verticalDpi="600" orientation="portrait" paperSize="9"/>
  <headerFooter differentOddEven="1">
    <oddFooter>&amp;R&amp;16—&amp;P—</oddFooter>
    <evenFooter>&amp;L&amp;16—&amp;P—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hjn</dc:creator>
  <cp:keywords/>
  <dc:description/>
  <cp:lastModifiedBy>陈德绸</cp:lastModifiedBy>
  <cp:lastPrinted>2020-12-29T03:59:02Z</cp:lastPrinted>
  <dcterms:created xsi:type="dcterms:W3CDTF">2006-09-13T11:21:51Z</dcterms:created>
  <dcterms:modified xsi:type="dcterms:W3CDTF">2021-01-26T07:47:40Z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